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6520" windowHeight="5205" activeTab="0"/>
  </bookViews>
  <sheets>
    <sheet name="I-ЦЗ" sheetId="1" r:id="rId1"/>
    <sheet name="II-ЦЗ (2012)" sheetId="2" r:id="rId2"/>
    <sheet name="III" sheetId="3" state="hidden" r:id="rId3"/>
    <sheet name="III-ЦЗ" sheetId="4" r:id="rId4"/>
    <sheet name="IV-ЦЗ" sheetId="5" r:id="rId5"/>
  </sheets>
  <definedNames>
    <definedName name="_xlnm.Print_Titles" localSheetId="1">'II-ЦЗ (2012)'!$5:$8</definedName>
    <definedName name="_xlnm.Print_Titles" localSheetId="4">'IV-ЦЗ'!$5:$9</definedName>
    <definedName name="_xlnm.Print_Titles" localSheetId="0">'I-ЦЗ'!$4:$6</definedName>
    <definedName name="_xlnm.Print_Area" localSheetId="3">'III-ЦЗ'!$A$1:$O$13</definedName>
    <definedName name="_xlnm.Print_Area" localSheetId="4">'IV-ЦЗ'!$A$1:$Q$102</definedName>
  </definedNames>
  <calcPr fullCalcOnLoad="1"/>
</workbook>
</file>

<file path=xl/sharedStrings.xml><?xml version="1.0" encoding="utf-8"?>
<sst xmlns="http://schemas.openxmlformats.org/spreadsheetml/2006/main" count="477" uniqueCount="202">
  <si>
    <t>№ №</t>
  </si>
  <si>
    <t>Наименование объекта</t>
  </si>
  <si>
    <t>план **</t>
  </si>
  <si>
    <t>млн. рублей</t>
  </si>
  <si>
    <t>%</t>
  </si>
  <si>
    <t>Причины отклонений</t>
  </si>
  <si>
    <t>1</t>
  </si>
  <si>
    <t>Техническое перевооружение и реконструкция</t>
  </si>
  <si>
    <t>1.1</t>
  </si>
  <si>
    <t>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</si>
  <si>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</si>
  <si>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</si>
  <si>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</si>
  <si>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</si>
  <si>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</si>
  <si>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</si>
  <si>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2.1</t>
  </si>
  <si>
    <t>Оплата процентов за привлеченные кредитные ресурсы</t>
  </si>
  <si>
    <t>*</t>
  </si>
  <si>
    <t>В ценах отчетного года.</t>
  </si>
  <si>
    <t>**</t>
  </si>
  <si>
    <t>***</t>
  </si>
  <si>
    <t>всего</t>
  </si>
  <si>
    <t>ПИР</t>
  </si>
  <si>
    <t>СМР</t>
  </si>
  <si>
    <t>прочие</t>
  </si>
  <si>
    <t>марка кабеля</t>
  </si>
  <si>
    <t>подстанции</t>
  </si>
  <si>
    <t>линии электропередачи</t>
  </si>
  <si>
    <t>тип опор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</si>
  <si>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</si>
  <si>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</si>
  <si>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</si>
  <si>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</si>
  <si>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</si>
  <si>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</si>
  <si>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</si>
  <si>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</si>
  <si>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№ п/п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</si>
  <si>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</si>
  <si>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</si>
  <si>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</si>
  <si>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</si>
  <si>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</si>
  <si>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</si>
  <si>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</si>
  <si>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</si>
  <si>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</si>
  <si>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</si>
  <si>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</si>
  <si>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Фактическое расширение
пропускной способности, кВт</t>
  </si>
  <si>
    <t>Фактическое снижение потерь, кВт∙ч/год</t>
  </si>
  <si>
    <t>Введено (оформлено актами ввода
в эксплуатацию),
млн. рублей</t>
  </si>
  <si>
    <t>Отклонение за год</t>
  </si>
  <si>
    <t>факт ***</t>
  </si>
  <si>
    <t>ВСЕГО</t>
  </si>
  <si>
    <t>МО Березовский район</t>
  </si>
  <si>
    <t>ИТОГО по МО Березовский район</t>
  </si>
  <si>
    <t>Новое строительство и расширение:</t>
  </si>
  <si>
    <t>МО Кондинский район</t>
  </si>
  <si>
    <t>ИТОГО по МО Кондинский район</t>
  </si>
  <si>
    <t>Приобретение   средств вычислительной и оргтехники, оборудования системы связи и безопасности</t>
  </si>
  <si>
    <t>План согласно утвержденной инвестиционной программе.</t>
  </si>
  <si>
    <t>Накопленным итогом за год.</t>
  </si>
  <si>
    <t>Плановой объем финансирования на 2012 год,
млн. руб. *</t>
  </si>
  <si>
    <t>Фактически профинансировано, млн. руб.</t>
  </si>
  <si>
    <t>оборудо-
вание и мате-
риалы</t>
  </si>
  <si>
    <t>год ввода
в эксплуа-
тацию</t>
  </si>
  <si>
    <t>норма-
тивный срок службы, лет</t>
  </si>
  <si>
    <t>коли-
чество
и марка силовых транс-
формато-
ров, шт.</t>
  </si>
  <si>
    <t>мощ-
ность, МВА</t>
  </si>
  <si>
    <t>протя-
жен-
ность, км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</si>
  <si>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</si>
  <si>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</si>
  <si>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Снижение потерь в результате реализации ****, кВт∙ч/год</t>
  </si>
  <si>
    <t>км</t>
  </si>
  <si>
    <t>МВА</t>
  </si>
  <si>
    <t>в том числе:</t>
  </si>
  <si>
    <t>Факт 
2012 года</t>
  </si>
  <si>
    <t xml:space="preserve">Остаток стоимости
на начало
года </t>
  </si>
  <si>
    <t>Объем финансирования  
2012 год</t>
  </si>
  <si>
    <t>Освоено (закрыто актами выпол-
ненных работ),
млн. рублей</t>
  </si>
  <si>
    <t xml:space="preserve">Осталось профинанси-
ровать по ре-
зультатам отчетного периода </t>
  </si>
  <si>
    <t>Кондинский район</t>
  </si>
  <si>
    <t>ПС 110/35/10 кВ «Юмас» 
в п.г.т. Междуреченский Кондинского района</t>
  </si>
  <si>
    <t xml:space="preserve">Реконструкция сетей электроснабжения  
п. Луговой </t>
  </si>
  <si>
    <t>ПС 10/35 кВ «Фарада» 
в п.г.т. Кондинское Кондинского района</t>
  </si>
  <si>
    <t>ЗРУ 10 кВ ПС 35/10 кВ «Тесла» 
в п.г.т. Кондинское Кондинского района</t>
  </si>
  <si>
    <t>ИТОГО по Кондинскому району</t>
  </si>
  <si>
    <t>МО г. Когалым</t>
  </si>
  <si>
    <t>Реконструкция РУ-10 кВ ЦРП-2 
в г. Когалыме</t>
  </si>
  <si>
    <t>ИТОГО по МО г. Когалым</t>
  </si>
  <si>
    <t>Телемеханизация (ТС и ТИ) РП 6-10 кВ, ТП 6-10/0,4 кВ 
Кондинский, Советский район, г. Когалым, 
г. Югорск</t>
  </si>
  <si>
    <t>Организация ТИ, ТС, телеуправления и средств технологической связи на ПС 35-220 кВ,
в ХМАО</t>
  </si>
  <si>
    <t>ВЛ 35 кВ Березово - Пугоры с ПС 35/0,4 кВ 
в п. Пугоры</t>
  </si>
  <si>
    <t>ВЛ 35 кВ Пугоры - Теги с ПС 35/10 кВ 
в п. Теги</t>
  </si>
  <si>
    <t>Сети электроснабжения ВЛ 10/0,4 кВ 
в п.Саранпауль с ТП 10/0,4 кВ</t>
  </si>
  <si>
    <t>ЛЭП 20 кВ от ПС 110/35/6 кВ «Березово» с КТП 6/20 кВ в п.г.т. Березово
 до КТП 20/0,4 кВ в д. Шайтанка Березовского района</t>
  </si>
  <si>
    <t>ЛЭП 20 кВ от ПС 110/35/6 кВ «Игрим» с КТП 6/20 кВ в п.г.т. Игрим
 до КТП 20/10 кВ  в п. Ванзетур Березовского района</t>
  </si>
  <si>
    <t>РП 6 кВ №1, РП 6 кВ №2 и ЛЭП 6 кВ от ПС 110/35/6 кВ «Игрим»
в п.г.т. Игрим Берёзовского района</t>
  </si>
  <si>
    <t>РП 6 кВ и ЛЭП 6 кВ от ПС 110/35/6 кВ «Березово» 
в п.г.т. Берёзово</t>
  </si>
  <si>
    <t>ЛЭП 6 кВ от ПС 110/6 кВ «Пунга» для электроснабжения 
п. Светлый Березовского района</t>
  </si>
  <si>
    <t>Сети электроснабжения 6-0,4 кВ, РП-6 кВ, КТП-6/0,4 кВ в п. Пионерный 
г. Когалым</t>
  </si>
  <si>
    <t>Перераспределение финансирования по инвестиционным проектам, изменение сроков этапов строительства</t>
  </si>
  <si>
    <t>БКТП 35/10 кВ "Луговая"</t>
  </si>
  <si>
    <t>Длительность проведения конкурсных процедур на право заключения договоров строительного подряда</t>
  </si>
  <si>
    <t>ВЛ 10/0,4 кВ с РП 10 кВ, ТП 10/0,4 кВ 
п. Междуреченский</t>
  </si>
  <si>
    <t>ВЛ 10-35 кВ от ПС 110/35/10 кВ "Юмас"до РП 10 кВ №2 
п. Междуреченский</t>
  </si>
  <si>
    <t>ВЛ 35 кВ Луговой-Красный Яр-Шутур с ПС 35/10 кВ в п.Шугур и ПС 35/0,4 кВ Красный Яр с ответвлением на п.Карым с ПС 35/0,4 кВ в п.Карым</t>
  </si>
  <si>
    <t>Сети электроснабжения 10-0,4 кВ, КТП-10/0,4 кВ 
в п.г.т. Кондинское Кондинского района</t>
  </si>
  <si>
    <t>Сети электроснабжения 10-0,4 кВ, КТП-10/0,4 кВ 
в г.п. Мортка Кондинского района</t>
  </si>
  <si>
    <t>Сети электроснабжения 10-0,4 кВ, КТП-10/0,4 кВ 
в п.г.т. Междуреченский Кондинского района</t>
  </si>
  <si>
    <t>Сети электроснабжения 6 кВ от ПС 110/35/6 «Сухой Бор», КТП-6/0,4 кВ 
в п. Мулымья Кондинского района</t>
  </si>
  <si>
    <t>Сети электроснабжения 0,4 кВ по ул. Комбинатская 
в п.г.т. Междуреченский Кондинского района</t>
  </si>
  <si>
    <t>ЛЭП-10 кВ от ПС 220/10 кВ «Чеснок» 
до с. Болчары,  КТП-10/0,4 кВ, 
сети  электроснабжения 0,4 кВ 
в с. Болчары Кондинского района</t>
  </si>
  <si>
    <t>Сети электроснабжения 6-0,4 кВ, КТП-6/0,4 кВ микрорайона и.ж.с. 
в г.п. Куминское Кондинского района</t>
  </si>
  <si>
    <t>ЛЭП-10 кВ от ПС 110/35/10 кВ «Юмас» 
до п. Лиственичный, КТП-10/0,4 кВ, 
сети электроснабжения 0,4 кВ 
в с. Леуши и п. Лиственичный Кондинского района</t>
  </si>
  <si>
    <t>ЛЭП-10 кВ от ПС 220/10 кВ «Леуши» 
до п. Ягодный и п. Дальний,  КТП-10/0,4 кВ, 
сети  электроснабжения 0,4 кВ 
в п. Ягодный и п. Дальний Кондинского района</t>
  </si>
  <si>
    <t>ЛЭП 35 кВ и ПС «Назарово» 
в г.п. Мулымья Кондинского района</t>
  </si>
  <si>
    <t>Сети электроснабжения 0,4 кВ с заменой КТП 
в населённых пунктах Мулымья, Назарово, Чантырья и Шаим Кондинского района</t>
  </si>
  <si>
    <t>Сети 10-0,4 кВ для осуществления технологического присоединения потребителей и  объектов Кондинского района</t>
  </si>
  <si>
    <t>МО Ханты-Мансийский район</t>
  </si>
  <si>
    <t>2-х цепная ВЛ 35 кВ ПС 35/6 кВ № 258 Сыньеганского н.м.р. - Пырьях с ПС 35/10 кВ  в н.п. Пырьях, далее ВЛ 10(35) кВ к существующим ТП 10/0,4 кВ н.п. Кышик и Нялино 
Ханты-Мансийского района</t>
  </si>
  <si>
    <t>ЛЭП 10 кВ с переходом через р. Обь для электроснабжения п. Кирпичный
Ханты-Мансийского района</t>
  </si>
  <si>
    <t>ЛЭП-6 кВ и КТП 6/0,4 кВ для электроснабжения 
с. Зенково
Ханты-Мансийского района</t>
  </si>
  <si>
    <t>ЛЭП-10 кВ, КТП-10/0,4 кВ для электроснабжения 
д. Чембакчино
Ханты-Мансийского района</t>
  </si>
  <si>
    <t>ИТОГО по МО г. Ханты-Мансийский район</t>
  </si>
  <si>
    <t>МО Октябрьский район</t>
  </si>
  <si>
    <t>ВЛ 10 (35) кВ Игрим - Н.Нарыкары</t>
  </si>
  <si>
    <t>Сети электроснабжения 10-0,4 кВ, КТП-0,4/10 кВ, КТП-10/0,4 кВ
в д. Нижние Нарыкары Октябрьского района</t>
  </si>
  <si>
    <t xml:space="preserve">Централизованное электроснабжение 
с. Большой Атлым
Октябрьского района </t>
  </si>
  <si>
    <t>ИТОГО по МО Октябрьский район</t>
  </si>
  <si>
    <t>МО г. Югорск</t>
  </si>
  <si>
    <t>ТП (5 шт.) взамен существующих №12-3, 10-6 по ул. Попова, №13-1 по ул. Новая, №14-8 по ул. Транспортная, №17-8 по ул. Некрасова 
в г. Югорске</t>
  </si>
  <si>
    <t>Электрические сети 10/0,4 кВ в микрорайоне №5а 
г. Югорск</t>
  </si>
  <si>
    <t>Сети электроснабжения 10 кВ от ПС 110/10 кВ «Геологическая»
в г. Югорске</t>
  </si>
  <si>
    <t>Комплектные трансформаторные подстанции 10/0,4 кВ 
в г. Югорске</t>
  </si>
  <si>
    <t>ИТОГО по МО г. Югорск</t>
  </si>
  <si>
    <t>МО Советский район</t>
  </si>
  <si>
    <t>Сети электроснабжения 0,4 кВ по ул. Гагарина  
в п. Алябьевский Советского района</t>
  </si>
  <si>
    <t>Длительность проведения инженерных изысканий и оформления земельных участков</t>
  </si>
  <si>
    <t>Сети электроснабжения 10-0,4 кВ, КТП-10/0,4 кВ в центральной части 
п. Зеленоборск Советского района</t>
  </si>
  <si>
    <t>Сети электроснабжения 0,4 кВ по ул. Молодежная и ул. Терешковой 
в п. Коммунистический Советского района</t>
  </si>
  <si>
    <t>Сети электроснабжения 10-0,4 кВ, КТП-10/0,4 кВ 
в п. Малиновский Советского района</t>
  </si>
  <si>
    <t>Сети электроснабжения 10-0,4 кВ, КТП-10/0,4 кВ 
в п. Пионерский Советского района</t>
  </si>
  <si>
    <t>Сети электроснабжения 10-0,4 кВ 
в г. Советский</t>
  </si>
  <si>
    <t>Комплектные трансформаторные подстанции 10/0,4 кВ 
в г. Советский</t>
  </si>
  <si>
    <t>Сети электроснабжения 10-0,4 кВ  с ТП 10/0,4кВ 
в п. Агириш</t>
  </si>
  <si>
    <t>БКТП 10/0,4 кВ по ул. Мичурина 
в г.Советский</t>
  </si>
  <si>
    <t>Сети электроснабжения 10-0,4 кВ, КТП-10/0,4 кВ 
в п. Юбилейный Советского района</t>
  </si>
  <si>
    <t>Итого по МО Советский район</t>
  </si>
  <si>
    <t>Прочее строительство, в т.ч.:</t>
  </si>
  <si>
    <t>Производственная база электрических сетей 
ОАО "ЮРЭСК"
в п.г.т. Междуреченский Кондинского района</t>
  </si>
  <si>
    <t xml:space="preserve">Производственно-диспетчерский пункт электрических сетей ОАО "ЮРЭСК"
в п. Луговой Кондинского района </t>
  </si>
  <si>
    <t>АИИС КУЭ 3 уровень,
в ХМАО</t>
  </si>
  <si>
    <t>АИИС КУЭ 1 уровня на объектах коммунальной энергетики, в ХМАО</t>
  </si>
  <si>
    <t>Приобретение основных средств, в т.ч.:</t>
  </si>
  <si>
    <t>Приобретение материалов и оборудования для своевременной реализации инвестиционных проектов на отдаленных территориях ХМАО-Югры (ограниченость транспортной схемы)</t>
  </si>
  <si>
    <t>Приобретение спецтехники и автотранспорта</t>
  </si>
  <si>
    <t>Разработка схем развития электрических сетей 6-10-35 кВ ОАО "ЮРЭСК" в ХМАО-Югра</t>
  </si>
  <si>
    <t>Приобретение здания под размещение ЦУС и офисных помещений</t>
  </si>
  <si>
    <t>Приобретение имущества производственной базы, 
пгт. Междуреченский Кондинского района</t>
  </si>
  <si>
    <t>Приобретение электросетевого имущества</t>
  </si>
  <si>
    <t>Приобретение оборудования, не входящего в смету строек</t>
  </si>
  <si>
    <t>Приобретение оборудования и материалов для реализации инвестиционной программы</t>
  </si>
  <si>
    <t>Отклонение фактической стоимости работ 
по плановой стоимости, 
млн. руб.</t>
  </si>
  <si>
    <t>Фактически освоено 
(закрыто актами выполненных работ), 
млн. руб.</t>
  </si>
  <si>
    <t>ж/б</t>
  </si>
  <si>
    <t>СИП ВБбШВнг</t>
  </si>
  <si>
    <t>БКТП-35/10 кВ "Луговая"</t>
  </si>
  <si>
    <t>2 х ТМГ</t>
  </si>
  <si>
    <t>АС
АПвП</t>
  </si>
  <si>
    <t>1 х ТМГ</t>
  </si>
  <si>
    <t>СИП</t>
  </si>
  <si>
    <t>10 х ТМГ</t>
  </si>
  <si>
    <t>СИП
АВБбШв
ААБл</t>
  </si>
  <si>
    <t>СИП
АВБбШв
АСБл</t>
  </si>
  <si>
    <t xml:space="preserve"> </t>
  </si>
  <si>
    <t>Организация ТИ и ТС телеуправлением и средствами технологической связи на ПС 35-220 кВ,
в ХМАО</t>
  </si>
  <si>
    <t>2-х цепной ВЛ 35 кВ ПС 35/6 кВ № 258 Сыньеганского н.м.р. - Пырьях с ПС 35/10 кВ  в н.п. Пырьях, далее ВЛ 10(35) кВ к существующим ТП 10/0,4 кВ н.п. Кышик и Нялино 
Ханты-Мансийского района</t>
  </si>
  <si>
    <t>Прочее строительство, в т.ч.</t>
  </si>
  <si>
    <t>Приобретение основных средств, в т.ч.</t>
  </si>
  <si>
    <t>Отчет о вводах объектов по инвестиционной программе ОАО "Югорская региональная электросетевая компания" (по централизованной зоне)  в 2012 году</t>
  </si>
  <si>
    <t>ИТОГО по МО Советский район</t>
  </si>
  <si>
    <t>Отчет об исполнении инвестиционной программы ОАО "ЮРЭСК" (по централизованной зоне) за 2012 год, млн. руб. с НДС</t>
  </si>
  <si>
    <t>Отчет о технических характеристиках объектов и об исполнении основных этапов работ по реализации инвестиционной программы ОАО "ЮРЭСК" (по централизованной зоне) в 2012 году</t>
  </si>
  <si>
    <t>иные объекты***</t>
  </si>
  <si>
    <t>-</t>
  </si>
  <si>
    <t>Технические характеристики созданных объектов</t>
  </si>
  <si>
    <t>п. Луговой, Кондинского района, ХМАО-Югра, Тюменской обл.</t>
  </si>
  <si>
    <t>ПС Луговая* 35/10</t>
  </si>
  <si>
    <t>4</t>
  </si>
  <si>
    <t>д. Ильечевка, Кондинского района, ХМАО-Югра, Тюменской обл.</t>
  </si>
  <si>
    <t>ПС Фарада 35/10</t>
  </si>
  <si>
    <t>3</t>
  </si>
  <si>
    <t>п. Кондинское, Кондинского района, ХМАО-Югра, Тюменской обл.</t>
  </si>
  <si>
    <t>ПС Тесла 35/10</t>
  </si>
  <si>
    <t>п. Междуреченский, Кондинского района, ХМАО-Югра, Тюменской обл.</t>
  </si>
  <si>
    <t>ПС Юмас* 110/35/10</t>
  </si>
  <si>
    <t>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</si>
  <si>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Факт 
2011 года</t>
  </si>
  <si>
    <t>Факт
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</si>
</sst>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000"/>
    <numFmt numFmtId="166" formatCode="0.0000000000"/>
    <numFmt numFmtId="167" formatCode="#,##0.0"/>
    <numFmt numFmtId="168" formatCode="#,##0.0000000000"/>
    <numFmt numFmtId="169" formatCode="#,##0.00000000"/>
    <numFmt numFmtId="170" formatCode="0.000000000"/>
    <numFmt numFmtId="171" formatCode="_-* #,##0.000000000_р_._-;\-* #,##0.000000000_р_._-;_-* &quot;-&quot;?????????_р_._-;_-@_-"/>
    <numFmt numFmtId="172" formatCode="#,##0.0000"/>
    <numFmt numFmtId="173" formatCode="#,##0.00000000000"/>
    <numFmt numFmtId="174" formatCode="0_ ;\-0\ "/>
    <numFmt numFmtId="175" formatCode="_-* #,##0.0000_р_._-;\-* #,##0.0000_р_._-;_-* &quot;-&quot;??_р_._-;_-@_-"/>
    <numFmt numFmtId="176" formatCode="0.00_ ;\-0.00\ 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_-* #,##0.0_р_._-;\-* #,##0.0_р_._-;_-* &quot;-&quot;??_р_._-;_-@_-"/>
    <numFmt numFmtId="180" formatCode="0.000"/>
    <numFmt numFmtId="181" formatCode="0.0"/>
  </numFmts>
  <fonts count="6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7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4" fontId="16" fillId="28" borderId="7" applyBorder="0">
      <alignment horizontal="right"/>
      <protection/>
    </xf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33" borderId="0" applyBorder="0">
      <alignment horizontal="right"/>
      <protection/>
    </xf>
    <xf numFmtId="4" fontId="16" fillId="33" borderId="7" applyFont="0" applyBorder="0">
      <alignment horizontal="right"/>
      <protection/>
    </xf>
    <xf numFmtId="0" fontId="57" fillId="3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" fontId="7" fillId="0" borderId="0" xfId="59" applyNumberFormat="1" applyFont="1" applyAlignment="1">
      <alignment horizontal="center" vertical="center"/>
      <protection/>
    </xf>
    <xf numFmtId="41" fontId="7" fillId="0" borderId="0" xfId="59" applyNumberFormat="1" applyFont="1" applyAlignment="1">
      <alignment horizontal="center" vertical="center"/>
      <protection/>
    </xf>
    <xf numFmtId="0" fontId="7" fillId="0" borderId="0" xfId="59" applyFont="1" applyAlignment="1">
      <alignment vertical="center"/>
      <protection/>
    </xf>
    <xf numFmtId="0" fontId="9" fillId="0" borderId="16" xfId="59" applyFont="1" applyBorder="1" applyAlignment="1">
      <alignment horizontal="center"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7" xfId="59" applyFont="1" applyBorder="1" applyAlignment="1">
      <alignment horizontal="center" vertical="center" wrapText="1"/>
      <protection/>
    </xf>
    <xf numFmtId="0" fontId="9" fillId="0" borderId="7" xfId="59" applyFont="1" applyBorder="1" applyAlignment="1">
      <alignment horizontal="center" vertical="center"/>
      <protection/>
    </xf>
    <xf numFmtId="0" fontId="9" fillId="0" borderId="18" xfId="59" applyFont="1" applyBorder="1" applyAlignment="1">
      <alignment horizontal="center" vertical="center"/>
      <protection/>
    </xf>
    <xf numFmtId="4" fontId="9" fillId="2" borderId="7" xfId="59" applyNumberFormat="1" applyFont="1" applyFill="1" applyBorder="1" applyAlignment="1">
      <alignment horizontal="center" vertical="center" wrapText="1"/>
      <protection/>
    </xf>
    <xf numFmtId="0" fontId="7" fillId="0" borderId="0" xfId="59" applyFont="1" applyAlignment="1">
      <alignment horizontal="right" vertical="center"/>
      <protection/>
    </xf>
    <xf numFmtId="43" fontId="9" fillId="2" borderId="7" xfId="59" applyNumberFormat="1" applyFont="1" applyFill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0" fontId="7" fillId="0" borderId="0" xfId="59" applyFont="1">
      <alignment/>
      <protection/>
    </xf>
    <xf numFmtId="43" fontId="9" fillId="0" borderId="16" xfId="59" applyNumberFormat="1" applyFont="1" applyBorder="1" applyAlignment="1">
      <alignment horizontal="center" vertical="center"/>
      <protection/>
    </xf>
    <xf numFmtId="43" fontId="9" fillId="0" borderId="7" xfId="59" applyNumberFormat="1" applyFont="1" applyBorder="1" applyAlignment="1">
      <alignment horizontal="center" vertical="center" wrapText="1"/>
      <protection/>
    </xf>
    <xf numFmtId="43" fontId="9" fillId="0" borderId="7" xfId="59" applyNumberFormat="1" applyFont="1" applyBorder="1" applyAlignment="1">
      <alignment horizontal="center" vertical="center"/>
      <protection/>
    </xf>
    <xf numFmtId="0" fontId="9" fillId="2" borderId="7" xfId="59" applyFont="1" applyFill="1" applyBorder="1" applyAlignment="1">
      <alignment horizontal="center" vertical="center" wrapText="1"/>
      <protection/>
    </xf>
    <xf numFmtId="43" fontId="7" fillId="0" borderId="7" xfId="59" applyNumberFormat="1" applyFont="1" applyBorder="1" applyAlignment="1">
      <alignment horizontal="center" vertical="center"/>
      <protection/>
    </xf>
    <xf numFmtId="49" fontId="9" fillId="0" borderId="17" xfId="59" applyNumberFormat="1" applyFont="1" applyBorder="1" applyAlignment="1">
      <alignment horizontal="center"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0" fontId="7" fillId="0" borderId="7" xfId="59" applyNumberFormat="1" applyFont="1" applyFill="1" applyBorder="1" applyAlignment="1">
      <alignment horizontal="left" vertical="center" wrapText="1"/>
      <protection/>
    </xf>
    <xf numFmtId="49" fontId="9" fillId="2" borderId="17" xfId="59" applyNumberFormat="1" applyFont="1" applyFill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right"/>
      <protection/>
    </xf>
    <xf numFmtId="0" fontId="7" fillId="0" borderId="0" xfId="59" applyFont="1" applyAlignment="1">
      <alignment horizontal="left"/>
      <protection/>
    </xf>
    <xf numFmtId="43" fontId="9" fillId="0" borderId="19" xfId="59" applyNumberFormat="1" applyFont="1" applyBorder="1" applyAlignment="1">
      <alignment horizontal="center" vertical="center"/>
      <protection/>
    </xf>
    <xf numFmtId="43" fontId="9" fillId="2" borderId="19" xfId="59" applyNumberFormat="1" applyFont="1" applyFill="1" applyBorder="1" applyAlignment="1">
      <alignment horizontal="center" vertical="center" wrapText="1"/>
      <protection/>
    </xf>
    <xf numFmtId="43" fontId="7" fillId="0" borderId="19" xfId="59" applyNumberFormat="1" applyFont="1" applyBorder="1" applyAlignment="1">
      <alignment horizontal="center" vertical="center"/>
      <protection/>
    </xf>
    <xf numFmtId="0" fontId="40" fillId="0" borderId="0" xfId="60">
      <alignment/>
      <protection/>
    </xf>
    <xf numFmtId="0" fontId="9" fillId="0" borderId="0" xfId="61" applyFont="1" applyAlignment="1">
      <alignment horizontal="center" vertical="center" wrapText="1"/>
      <protection/>
    </xf>
    <xf numFmtId="0" fontId="9" fillId="2" borderId="20" xfId="61" applyNumberFormat="1" applyFont="1" applyFill="1" applyBorder="1" applyAlignment="1">
      <alignment horizontal="center" vertical="center" wrapText="1"/>
      <protection/>
    </xf>
    <xf numFmtId="0" fontId="9" fillId="2" borderId="21" xfId="61" applyNumberFormat="1" applyFont="1" applyFill="1" applyBorder="1" applyAlignment="1">
      <alignment horizontal="center" vertical="center" wrapText="1"/>
      <protection/>
    </xf>
    <xf numFmtId="43" fontId="9" fillId="0" borderId="22" xfId="60" applyNumberFormat="1" applyFont="1" applyBorder="1" applyAlignment="1">
      <alignment horizontal="center" vertical="center"/>
      <protection/>
    </xf>
    <xf numFmtId="43" fontId="9" fillId="0" borderId="23" xfId="60" applyNumberFormat="1" applyFont="1" applyBorder="1" applyAlignment="1">
      <alignment horizontal="center" vertical="center"/>
      <protection/>
    </xf>
    <xf numFmtId="43" fontId="9" fillId="0" borderId="24" xfId="60" applyNumberFormat="1" applyFont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 wrapText="1"/>
      <protection/>
    </xf>
    <xf numFmtId="0" fontId="12" fillId="0" borderId="0" xfId="60" applyFont="1">
      <alignment/>
      <protection/>
    </xf>
    <xf numFmtId="43" fontId="9" fillId="0" borderId="7" xfId="60" applyNumberFormat="1" applyFont="1" applyBorder="1" applyAlignment="1">
      <alignment horizontal="center" vertical="center"/>
      <protection/>
    </xf>
    <xf numFmtId="43" fontId="9" fillId="0" borderId="17" xfId="60" applyNumberFormat="1" applyFont="1" applyBorder="1" applyAlignment="1">
      <alignment horizontal="center" vertical="center"/>
      <protection/>
    </xf>
    <xf numFmtId="43" fontId="9" fillId="0" borderId="25" xfId="60" applyNumberFormat="1" applyFont="1" applyBorder="1" applyAlignment="1">
      <alignment horizontal="center" vertical="center"/>
      <protection/>
    </xf>
    <xf numFmtId="43" fontId="9" fillId="2" borderId="7" xfId="60" applyNumberFormat="1" applyFont="1" applyFill="1" applyBorder="1" applyAlignment="1">
      <alignment horizontal="center" vertical="center"/>
      <protection/>
    </xf>
    <xf numFmtId="43" fontId="9" fillId="2" borderId="17" xfId="60" applyNumberFormat="1" applyFont="1" applyFill="1" applyBorder="1" applyAlignment="1">
      <alignment horizontal="center" vertical="center"/>
      <protection/>
    </xf>
    <xf numFmtId="43" fontId="9" fillId="2" borderId="25" xfId="60" applyNumberFormat="1" applyFont="1" applyFill="1" applyBorder="1" applyAlignment="1">
      <alignment horizontal="center" vertical="center"/>
      <protection/>
    </xf>
    <xf numFmtId="0" fontId="12" fillId="35" borderId="0" xfId="60" applyFont="1" applyFill="1">
      <alignment/>
      <protection/>
    </xf>
    <xf numFmtId="43" fontId="7" fillId="0" borderId="7" xfId="58" applyNumberFormat="1" applyFont="1" applyFill="1" applyBorder="1" applyAlignment="1">
      <alignment horizontal="center" vertical="center"/>
      <protection/>
    </xf>
    <xf numFmtId="43" fontId="7" fillId="0" borderId="17" xfId="58" applyNumberFormat="1" applyFont="1" applyFill="1" applyBorder="1" applyAlignment="1">
      <alignment horizontal="center" vertical="center"/>
      <protection/>
    </xf>
    <xf numFmtId="43" fontId="7" fillId="0" borderId="25" xfId="58" applyNumberFormat="1" applyFont="1" applyFill="1" applyBorder="1" applyAlignment="1">
      <alignment horizontal="center" vertical="center"/>
      <protection/>
    </xf>
    <xf numFmtId="0" fontId="12" fillId="0" borderId="0" xfId="58" applyFont="1" applyFill="1">
      <alignment/>
      <protection/>
    </xf>
    <xf numFmtId="43" fontId="9" fillId="0" borderId="7" xfId="60" applyNumberFormat="1" applyFont="1" applyFill="1" applyBorder="1" applyAlignment="1">
      <alignment horizontal="left" vertical="center" wrapText="1"/>
      <protection/>
    </xf>
    <xf numFmtId="43" fontId="9" fillId="0" borderId="17" xfId="60" applyNumberFormat="1" applyFont="1" applyFill="1" applyBorder="1" applyAlignment="1">
      <alignment horizontal="left" vertical="center" wrapText="1"/>
      <protection/>
    </xf>
    <xf numFmtId="43" fontId="9" fillId="0" borderId="25" xfId="60" applyNumberFormat="1" applyFont="1" applyFill="1" applyBorder="1" applyAlignment="1">
      <alignment horizontal="left" vertical="center" wrapText="1"/>
      <protection/>
    </xf>
    <xf numFmtId="43" fontId="9" fillId="0" borderId="17" xfId="60" applyNumberFormat="1" applyFont="1" applyFill="1" applyBorder="1" applyAlignment="1">
      <alignment horizontal="center" vertical="center"/>
      <protection/>
    </xf>
    <xf numFmtId="43" fontId="9" fillId="0" borderId="7" xfId="60" applyNumberFormat="1" applyFont="1" applyFill="1" applyBorder="1" applyAlignment="1">
      <alignment horizontal="center" vertical="center"/>
      <protection/>
    </xf>
    <xf numFmtId="43" fontId="9" fillId="0" borderId="25" xfId="60" applyNumberFormat="1" applyFont="1" applyFill="1" applyBorder="1" applyAlignment="1">
      <alignment horizontal="center" vertical="center"/>
      <protection/>
    </xf>
    <xf numFmtId="0" fontId="12" fillId="0" borderId="0" xfId="60" applyFont="1" applyFill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2" borderId="18" xfId="61" applyNumberFormat="1" applyFont="1" applyFill="1" applyBorder="1" applyAlignment="1">
      <alignment horizontal="center" vertical="center" wrapText="1"/>
      <protection/>
    </xf>
    <xf numFmtId="0" fontId="58" fillId="0" borderId="0" xfId="60" applyFont="1" applyAlignment="1">
      <alignment horizontal="center" wrapText="1"/>
      <protection/>
    </xf>
    <xf numFmtId="0" fontId="59" fillId="0" borderId="0" xfId="59" applyFont="1">
      <alignment/>
      <protection/>
    </xf>
    <xf numFmtId="0" fontId="8" fillId="0" borderId="0" xfId="67" applyFont="1" applyFill="1" applyAlignment="1">
      <alignment horizontal="right"/>
      <protection/>
    </xf>
    <xf numFmtId="165" fontId="6" fillId="0" borderId="0" xfId="59" applyNumberFormat="1" applyFont="1">
      <alignment/>
      <protection/>
    </xf>
    <xf numFmtId="0" fontId="9" fillId="0" borderId="7" xfId="59" applyFont="1" applyFill="1" applyBorder="1" applyAlignment="1">
      <alignment horizontal="center" vertical="center" wrapText="1"/>
      <protection/>
    </xf>
    <xf numFmtId="0" fontId="9" fillId="0" borderId="7" xfId="59" applyFont="1" applyFill="1" applyBorder="1" applyAlignment="1">
      <alignment horizontal="center" vertical="center"/>
      <protection/>
    </xf>
    <xf numFmtId="49" fontId="9" fillId="0" borderId="26" xfId="59" applyNumberFormat="1" applyFont="1" applyBorder="1" applyAlignment="1">
      <alignment horizontal="center" vertical="center"/>
      <protection/>
    </xf>
    <xf numFmtId="43" fontId="9" fillId="0" borderId="22" xfId="59" applyNumberFormat="1" applyFont="1" applyBorder="1" applyAlignment="1">
      <alignment horizontal="center" vertical="center"/>
      <protection/>
    </xf>
    <xf numFmtId="4" fontId="9" fillId="0" borderId="27" xfId="59" applyNumberFormat="1" applyFont="1" applyBorder="1">
      <alignment/>
      <protection/>
    </xf>
    <xf numFmtId="4" fontId="9" fillId="0" borderId="25" xfId="59" applyNumberFormat="1" applyFont="1" applyBorder="1">
      <alignment/>
      <protection/>
    </xf>
    <xf numFmtId="43" fontId="9" fillId="2" borderId="7" xfId="59" applyNumberFormat="1" applyFont="1" applyFill="1" applyBorder="1" applyAlignment="1">
      <alignment horizontal="center" vertical="center"/>
      <protection/>
    </xf>
    <xf numFmtId="43" fontId="7" fillId="2" borderId="7" xfId="59" applyNumberFormat="1" applyFont="1" applyFill="1" applyBorder="1">
      <alignment/>
      <protection/>
    </xf>
    <xf numFmtId="43" fontId="7" fillId="2" borderId="7" xfId="59" applyNumberFormat="1" applyFont="1" applyFill="1" applyBorder="1" applyAlignment="1">
      <alignment horizontal="center" vertical="center"/>
      <protection/>
    </xf>
    <xf numFmtId="4" fontId="7" fillId="2" borderId="25" xfId="59" applyNumberFormat="1" applyFont="1" applyFill="1" applyBorder="1">
      <alignment/>
      <protection/>
    </xf>
    <xf numFmtId="1" fontId="7" fillId="0" borderId="17" xfId="59" applyNumberFormat="1" applyFont="1" applyFill="1" applyBorder="1" applyAlignment="1">
      <alignment horizontal="center" vertical="center"/>
      <protection/>
    </xf>
    <xf numFmtId="0" fontId="7" fillId="0" borderId="7" xfId="59" applyFont="1" applyFill="1" applyBorder="1" applyAlignment="1">
      <alignment horizontal="left" vertical="center" wrapText="1"/>
      <protection/>
    </xf>
    <xf numFmtId="43" fontId="7" fillId="0" borderId="7" xfId="59" applyNumberFormat="1" applyFont="1" applyFill="1" applyBorder="1" applyAlignment="1">
      <alignment horizontal="center" vertical="center"/>
      <protection/>
    </xf>
    <xf numFmtId="43" fontId="7" fillId="36" borderId="7" xfId="59" applyNumberFormat="1" applyFont="1" applyFill="1" applyBorder="1" applyAlignment="1">
      <alignment horizontal="center" vertical="center"/>
      <protection/>
    </xf>
    <xf numFmtId="4" fontId="7" fillId="0" borderId="25" xfId="59" applyNumberFormat="1" applyFont="1" applyBorder="1">
      <alignment/>
      <protection/>
    </xf>
    <xf numFmtId="4" fontId="7" fillId="0" borderId="25" xfId="59" applyNumberFormat="1" applyFont="1" applyFill="1" applyBorder="1">
      <alignment/>
      <protection/>
    </xf>
    <xf numFmtId="0" fontId="7" fillId="0" borderId="7" xfId="59" applyFont="1" applyFill="1" applyBorder="1" applyAlignment="1">
      <alignment horizontal="left" vertical="justify" wrapText="1"/>
      <protection/>
    </xf>
    <xf numFmtId="49" fontId="9" fillId="0" borderId="17" xfId="59" applyNumberFormat="1" applyFont="1" applyFill="1" applyBorder="1" applyAlignment="1">
      <alignment horizontal="center" vertical="center" wrapText="1"/>
      <protection/>
    </xf>
    <xf numFmtId="0" fontId="9" fillId="0" borderId="7" xfId="59" applyFont="1" applyFill="1" applyBorder="1" applyAlignment="1">
      <alignment horizontal="left" vertical="center" wrapText="1"/>
      <protection/>
    </xf>
    <xf numFmtId="43" fontId="9" fillId="0" borderId="7" xfId="59" applyNumberFormat="1" applyFont="1" applyBorder="1" applyAlignment="1">
      <alignment horizontal="center"/>
      <protection/>
    </xf>
    <xf numFmtId="49" fontId="9" fillId="0" borderId="17" xfId="59" applyNumberFormat="1" applyFont="1" applyFill="1" applyBorder="1" applyAlignment="1">
      <alignment horizontal="center" vertical="center"/>
      <protection/>
    </xf>
    <xf numFmtId="43" fontId="9" fillId="0" borderId="7" xfId="59" applyNumberFormat="1" applyFont="1" applyFill="1" applyBorder="1" applyAlignment="1">
      <alignment horizontal="center" vertical="center"/>
      <protection/>
    </xf>
    <xf numFmtId="49" fontId="7" fillId="0" borderId="7" xfId="73" applyNumberFormat="1" applyFont="1" applyFill="1" applyBorder="1" applyAlignment="1">
      <alignment vertical="center" wrapText="1"/>
      <protection/>
    </xf>
    <xf numFmtId="0" fontId="7" fillId="0" borderId="17" xfId="59" applyFont="1" applyFill="1" applyBorder="1" applyAlignment="1">
      <alignment horizontal="center" vertical="center"/>
      <protection/>
    </xf>
    <xf numFmtId="1" fontId="9" fillId="0" borderId="17" xfId="59" applyNumberFormat="1" applyFont="1" applyFill="1" applyBorder="1" applyAlignment="1">
      <alignment horizontal="center" vertical="center"/>
      <protection/>
    </xf>
    <xf numFmtId="4" fontId="9" fillId="0" borderId="25" xfId="59" applyNumberFormat="1" applyFont="1" applyFill="1" applyBorder="1">
      <alignment/>
      <protection/>
    </xf>
    <xf numFmtId="0" fontId="9" fillId="0" borderId="7" xfId="59" applyFont="1" applyFill="1" applyBorder="1" applyAlignment="1">
      <alignment vertical="center"/>
      <protection/>
    </xf>
    <xf numFmtId="43" fontId="7" fillId="0" borderId="7" xfId="59" applyNumberFormat="1" applyFont="1" applyFill="1" applyBorder="1" applyAlignment="1">
      <alignment horizontal="left" vertical="center" wrapText="1"/>
      <protection/>
    </xf>
    <xf numFmtId="0" fontId="0" fillId="0" borderId="0" xfId="59">
      <alignment/>
      <protection/>
    </xf>
    <xf numFmtId="0" fontId="7" fillId="36" borderId="7" xfId="59" applyFont="1" applyFill="1" applyBorder="1" applyAlignment="1">
      <alignment horizontal="left" vertical="center" wrapText="1"/>
      <protection/>
    </xf>
    <xf numFmtId="174" fontId="7" fillId="0" borderId="7" xfId="59" applyNumberFormat="1" applyFont="1" applyFill="1" applyBorder="1" applyAlignment="1">
      <alignment horizontal="center" vertical="center"/>
      <protection/>
    </xf>
    <xf numFmtId="43" fontId="7" fillId="0" borderId="7" xfId="59" applyNumberFormat="1" applyFont="1" applyFill="1" applyBorder="1" applyAlignment="1">
      <alignment horizontal="center" vertical="center" wrapText="1"/>
      <protection/>
    </xf>
    <xf numFmtId="0" fontId="7" fillId="36" borderId="7" xfId="59" applyFont="1" applyFill="1" applyBorder="1" applyAlignment="1">
      <alignment horizontal="left" vertical="justify" wrapText="1"/>
      <protection/>
    </xf>
    <xf numFmtId="43" fontId="9" fillId="0" borderId="7" xfId="59" applyNumberFormat="1" applyFont="1" applyFill="1" applyBorder="1" applyAlignment="1">
      <alignment horizontal="center" vertical="center" wrapText="1"/>
      <protection/>
    </xf>
    <xf numFmtId="43" fontId="9" fillId="0" borderId="7" xfId="59" applyNumberFormat="1" applyFont="1" applyFill="1" applyBorder="1" applyAlignment="1">
      <alignment horizontal="left" vertical="center"/>
      <protection/>
    </xf>
    <xf numFmtId="1" fontId="7" fillId="36" borderId="17" xfId="59" applyNumberFormat="1" applyFont="1" applyFill="1" applyBorder="1" applyAlignment="1">
      <alignment horizontal="center" vertical="center"/>
      <protection/>
    </xf>
    <xf numFmtId="49" fontId="7" fillId="36" borderId="7" xfId="73" applyNumberFormat="1" applyFont="1" applyFill="1" applyBorder="1" applyAlignment="1">
      <alignment vertical="center" wrapText="1"/>
      <protection/>
    </xf>
    <xf numFmtId="176" fontId="7" fillId="0" borderId="7" xfId="59" applyNumberFormat="1" applyFont="1" applyFill="1" applyBorder="1" applyAlignment="1">
      <alignment horizontal="center" vertical="center"/>
      <protection/>
    </xf>
    <xf numFmtId="0" fontId="7" fillId="36" borderId="7" xfId="59" applyNumberFormat="1" applyFont="1" applyFill="1" applyBorder="1" applyAlignment="1">
      <alignment horizontal="left" vertical="center" wrapText="1"/>
      <protection/>
    </xf>
    <xf numFmtId="43" fontId="7" fillId="36" borderId="7" xfId="59" applyNumberFormat="1" applyFont="1" applyFill="1" applyBorder="1" applyAlignment="1">
      <alignment horizontal="left" vertical="center" wrapText="1"/>
      <protection/>
    </xf>
    <xf numFmtId="1" fontId="7" fillId="0" borderId="20" xfId="59" applyNumberFormat="1" applyFont="1" applyFill="1" applyBorder="1" applyAlignment="1">
      <alignment horizontal="center" vertical="center"/>
      <protection/>
    </xf>
    <xf numFmtId="43" fontId="7" fillId="36" borderId="18" xfId="59" applyNumberFormat="1" applyFont="1" applyFill="1" applyBorder="1" applyAlignment="1">
      <alignment horizontal="left" vertical="center" wrapText="1"/>
      <protection/>
    </xf>
    <xf numFmtId="43" fontId="7" fillId="0" borderId="18" xfId="59" applyNumberFormat="1" applyFont="1" applyFill="1" applyBorder="1" applyAlignment="1">
      <alignment horizontal="center" vertical="center"/>
      <protection/>
    </xf>
    <xf numFmtId="0" fontId="7" fillId="0" borderId="22" xfId="61" applyNumberFormat="1" applyFont="1" applyFill="1" applyBorder="1" applyAlignment="1">
      <alignment horizontal="center" vertical="center" wrapText="1"/>
      <protection/>
    </xf>
    <xf numFmtId="0" fontId="7" fillId="0" borderId="23" xfId="61" applyNumberFormat="1" applyFont="1" applyFill="1" applyBorder="1" applyAlignment="1">
      <alignment horizontal="center" vertical="center" wrapText="1"/>
      <protection/>
    </xf>
    <xf numFmtId="0" fontId="7" fillId="0" borderId="24" xfId="61" applyNumberFormat="1" applyFont="1" applyFill="1" applyBorder="1" applyAlignment="1">
      <alignment horizontal="center" vertical="center" wrapText="1"/>
      <protection/>
    </xf>
    <xf numFmtId="1" fontId="9" fillId="0" borderId="23" xfId="60" applyNumberFormat="1" applyFont="1" applyBorder="1" applyAlignment="1">
      <alignment horizontal="center" vertical="center"/>
      <protection/>
    </xf>
    <xf numFmtId="1" fontId="9" fillId="0" borderId="17" xfId="60" applyNumberFormat="1" applyFont="1" applyBorder="1" applyAlignment="1">
      <alignment horizontal="center" vertical="center"/>
      <protection/>
    </xf>
    <xf numFmtId="43" fontId="9" fillId="0" borderId="7" xfId="60" applyNumberFormat="1" applyFont="1" applyFill="1" applyBorder="1" applyAlignment="1">
      <alignment horizontal="center" vertical="center" wrapText="1"/>
      <protection/>
    </xf>
    <xf numFmtId="43" fontId="9" fillId="0" borderId="17" xfId="60" applyNumberFormat="1" applyFont="1" applyFill="1" applyBorder="1" applyAlignment="1">
      <alignment vertical="center" wrapText="1"/>
      <protection/>
    </xf>
    <xf numFmtId="49" fontId="9" fillId="2" borderId="17" xfId="60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 wrapText="1"/>
      <protection/>
    </xf>
    <xf numFmtId="1" fontId="9" fillId="0" borderId="17" xfId="60" applyNumberFormat="1" applyFont="1" applyFill="1" applyBorder="1" applyAlignment="1">
      <alignment horizontal="center" vertical="center"/>
      <protection/>
    </xf>
    <xf numFmtId="43" fontId="9" fillId="0" borderId="17" xfId="60" applyNumberFormat="1" applyFont="1" applyFill="1" applyBorder="1" applyAlignment="1">
      <alignment vertical="top" wrapText="1"/>
      <protection/>
    </xf>
    <xf numFmtId="43" fontId="9" fillId="0" borderId="7" xfId="60" applyNumberFormat="1" applyFont="1" applyFill="1" applyBorder="1" applyAlignment="1">
      <alignment vertical="top" wrapText="1"/>
      <protection/>
    </xf>
    <xf numFmtId="43" fontId="7" fillId="0" borderId="17" xfId="60" applyNumberFormat="1" applyFont="1" applyFill="1" applyBorder="1" applyAlignment="1">
      <alignment horizontal="center" vertical="center"/>
      <protection/>
    </xf>
    <xf numFmtId="43" fontId="7" fillId="0" borderId="7" xfId="60" applyNumberFormat="1" applyFont="1" applyFill="1" applyBorder="1" applyAlignment="1">
      <alignment horizontal="center" vertical="center"/>
      <protection/>
    </xf>
    <xf numFmtId="43" fontId="9" fillId="2" borderId="7" xfId="60" applyNumberFormat="1" applyFont="1" applyFill="1" applyBorder="1" applyAlignment="1">
      <alignment horizontal="center" vertical="center" wrapText="1"/>
      <protection/>
    </xf>
    <xf numFmtId="43" fontId="9" fillId="2" borderId="17" xfId="60" applyNumberFormat="1" applyFont="1" applyFill="1" applyBorder="1" applyAlignment="1">
      <alignment horizontal="center" vertical="center" wrapText="1"/>
      <protection/>
    </xf>
    <xf numFmtId="43" fontId="9" fillId="2" borderId="25" xfId="60" applyNumberFormat="1" applyFont="1" applyFill="1" applyBorder="1" applyAlignment="1">
      <alignment horizontal="center" vertical="center" wrapText="1"/>
      <protection/>
    </xf>
    <xf numFmtId="43" fontId="7" fillId="0" borderId="28" xfId="58" applyNumberFormat="1" applyFont="1" applyFill="1" applyBorder="1" applyAlignment="1">
      <alignment horizontal="center" vertical="center"/>
      <protection/>
    </xf>
    <xf numFmtId="43" fontId="7" fillId="0" borderId="20" xfId="58" applyNumberFormat="1" applyFont="1" applyFill="1" applyBorder="1" applyAlignment="1">
      <alignment horizontal="center" vertical="center"/>
      <protection/>
    </xf>
    <xf numFmtId="43" fontId="7" fillId="0" borderId="18" xfId="58" applyNumberFormat="1" applyFont="1" applyFill="1" applyBorder="1" applyAlignment="1">
      <alignment horizontal="center" vertical="center"/>
      <protection/>
    </xf>
    <xf numFmtId="43" fontId="7" fillId="0" borderId="21" xfId="58" applyNumberFormat="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0" fontId="7" fillId="0" borderId="27" xfId="61" applyNumberFormat="1" applyFont="1" applyFill="1" applyBorder="1" applyAlignment="1">
      <alignment horizontal="center" vertical="center" wrapText="1"/>
      <protection/>
    </xf>
    <xf numFmtId="49" fontId="9" fillId="0" borderId="24" xfId="60" applyNumberFormat="1" applyFont="1" applyBorder="1" applyAlignment="1">
      <alignment horizontal="center" vertical="center"/>
      <protection/>
    </xf>
    <xf numFmtId="0" fontId="9" fillId="0" borderId="25" xfId="60" applyFont="1" applyBorder="1" applyAlignment="1">
      <alignment horizontal="center" vertical="center" wrapText="1"/>
      <protection/>
    </xf>
    <xf numFmtId="49" fontId="9" fillId="0" borderId="25" xfId="60" applyNumberFormat="1" applyFont="1" applyBorder="1" applyAlignment="1">
      <alignment horizontal="center" vertical="center" wrapText="1"/>
      <protection/>
    </xf>
    <xf numFmtId="49" fontId="9" fillId="2" borderId="25" xfId="60" applyNumberFormat="1" applyFont="1" applyFill="1" applyBorder="1" applyAlignment="1">
      <alignment horizontal="center" vertical="center" wrapText="1"/>
      <protection/>
    </xf>
    <xf numFmtId="2" fontId="7" fillId="0" borderId="25" xfId="73" applyNumberFormat="1" applyFont="1" applyFill="1" applyBorder="1" applyAlignment="1">
      <alignment vertical="center" wrapText="1"/>
      <protection/>
    </xf>
    <xf numFmtId="49" fontId="9" fillId="0" borderId="25" xfId="60" applyNumberFormat="1" applyFont="1" applyFill="1" applyBorder="1" applyAlignment="1">
      <alignment horizontal="center" vertical="center" wrapText="1"/>
      <protection/>
    </xf>
    <xf numFmtId="49" fontId="9" fillId="0" borderId="25" xfId="60" applyNumberFormat="1" applyFont="1" applyFill="1" applyBorder="1" applyAlignment="1">
      <alignment horizontal="center" vertical="center"/>
      <protection/>
    </xf>
    <xf numFmtId="43" fontId="7" fillId="0" borderId="25" xfId="58" applyNumberFormat="1" applyFont="1" applyFill="1" applyBorder="1" applyAlignment="1">
      <alignment horizontal="left" vertical="center" wrapText="1"/>
      <protection/>
    </xf>
    <xf numFmtId="0" fontId="7" fillId="0" borderId="20" xfId="58" applyFont="1" applyFill="1" applyBorder="1" applyAlignment="1">
      <alignment horizontal="center" vertical="center"/>
      <protection/>
    </xf>
    <xf numFmtId="2" fontId="7" fillId="0" borderId="21" xfId="73" applyNumberFormat="1" applyFont="1" applyFill="1" applyBorder="1" applyAlignment="1">
      <alignment vertical="center" wrapText="1"/>
      <protection/>
    </xf>
    <xf numFmtId="43" fontId="9" fillId="0" borderId="25" xfId="60" applyNumberFormat="1" applyFont="1" applyFill="1" applyBorder="1" applyAlignment="1">
      <alignment vertical="center" wrapText="1"/>
      <protection/>
    </xf>
    <xf numFmtId="43" fontId="9" fillId="0" borderId="25" xfId="60" applyNumberFormat="1" applyFont="1" applyFill="1" applyBorder="1" applyAlignment="1">
      <alignment vertical="top" wrapText="1"/>
      <protection/>
    </xf>
    <xf numFmtId="43" fontId="7" fillId="0" borderId="25" xfId="60" applyNumberFormat="1" applyFont="1" applyFill="1" applyBorder="1" applyAlignment="1">
      <alignment horizontal="center" vertical="center"/>
      <protection/>
    </xf>
    <xf numFmtId="43" fontId="7" fillId="0" borderId="29" xfId="58" applyNumberFormat="1" applyFont="1" applyFill="1" applyBorder="1" applyAlignment="1">
      <alignment horizontal="center" vertical="center"/>
      <protection/>
    </xf>
    <xf numFmtId="1" fontId="7" fillId="0" borderId="0" xfId="59" applyNumberFormat="1" applyFont="1" applyFill="1" applyBorder="1" applyAlignment="1">
      <alignment horizontal="center" vertical="center"/>
      <protection/>
    </xf>
    <xf numFmtId="43" fontId="7" fillId="0" borderId="0" xfId="59" applyNumberFormat="1" applyFont="1" applyFill="1" applyBorder="1" applyAlignment="1">
      <alignment horizontal="left" vertical="center" wrapText="1"/>
      <protection/>
    </xf>
    <xf numFmtId="43" fontId="7" fillId="0" borderId="0" xfId="59" applyNumberFormat="1" applyFont="1" applyFill="1" applyBorder="1" applyAlignment="1">
      <alignment horizontal="center" vertical="center"/>
      <protection/>
    </xf>
    <xf numFmtId="4" fontId="7" fillId="0" borderId="0" xfId="59" applyNumberFormat="1" applyFont="1" applyFill="1" applyBorder="1" applyAlignment="1">
      <alignment horizontal="left" vertical="center" wrapText="1"/>
      <protection/>
    </xf>
    <xf numFmtId="4" fontId="9" fillId="2" borderId="19" xfId="59" applyNumberFormat="1" applyFont="1" applyFill="1" applyBorder="1" applyAlignment="1">
      <alignment horizontal="center" vertical="center" wrapText="1"/>
      <protection/>
    </xf>
    <xf numFmtId="43" fontId="7" fillId="0" borderId="19" xfId="59" applyNumberFormat="1" applyFont="1" applyFill="1" applyBorder="1" applyAlignment="1">
      <alignment horizontal="center" vertical="center"/>
      <protection/>
    </xf>
    <xf numFmtId="43" fontId="9" fillId="0" borderId="19" xfId="59" applyNumberFormat="1" applyFont="1" applyFill="1" applyBorder="1" applyAlignment="1">
      <alignment horizontal="center" vertical="center" wrapText="1"/>
      <protection/>
    </xf>
    <xf numFmtId="43" fontId="7" fillId="36" borderId="19" xfId="59" applyNumberFormat="1" applyFont="1" applyFill="1" applyBorder="1" applyAlignment="1">
      <alignment horizontal="center" vertical="center"/>
      <protection/>
    </xf>
    <xf numFmtId="43" fontId="7" fillId="0" borderId="30" xfId="59" applyNumberFormat="1" applyFont="1" applyFill="1" applyBorder="1" applyAlignment="1">
      <alignment horizontal="center" vertical="center"/>
      <protection/>
    </xf>
    <xf numFmtId="49" fontId="9" fillId="0" borderId="23" xfId="59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 vertical="center"/>
      <protection/>
    </xf>
    <xf numFmtId="43" fontId="7" fillId="0" borderId="22" xfId="59" applyNumberFormat="1" applyFont="1" applyBorder="1" applyAlignment="1">
      <alignment horizontal="center" vertical="center"/>
      <protection/>
    </xf>
    <xf numFmtId="43" fontId="9" fillId="0" borderId="22" xfId="59" applyNumberFormat="1" applyFont="1" applyBorder="1" applyAlignment="1">
      <alignment horizontal="center" vertical="center" wrapText="1"/>
      <protection/>
    </xf>
    <xf numFmtId="43" fontId="7" fillId="0" borderId="31" xfId="59" applyNumberFormat="1" applyFont="1" applyBorder="1" applyAlignment="1">
      <alignment horizontal="center" vertical="center"/>
      <protection/>
    </xf>
    <xf numFmtId="0" fontId="7" fillId="0" borderId="32" xfId="59" applyFont="1" applyBorder="1" applyAlignment="1">
      <alignment horizontal="right"/>
      <protection/>
    </xf>
    <xf numFmtId="0" fontId="6" fillId="0" borderId="0" xfId="59" applyFont="1" applyAlignment="1">
      <alignment horizontal="right" wrapText="1"/>
      <protection/>
    </xf>
    <xf numFmtId="1" fontId="60" fillId="0" borderId="0" xfId="59" applyNumberFormat="1" applyFont="1" applyFill="1" applyBorder="1" applyAlignment="1">
      <alignment horizontal="center" vertical="center"/>
      <protection/>
    </xf>
    <xf numFmtId="43" fontId="60" fillId="0" borderId="0" xfId="59" applyNumberFormat="1" applyFont="1" applyFill="1" applyBorder="1" applyAlignment="1">
      <alignment horizontal="left" vertical="center" wrapText="1"/>
      <protection/>
    </xf>
    <xf numFmtId="43" fontId="60" fillId="0" borderId="0" xfId="59" applyNumberFormat="1" applyFont="1" applyFill="1" applyBorder="1" applyAlignment="1">
      <alignment horizontal="center" vertical="center"/>
      <protection/>
    </xf>
    <xf numFmtId="0" fontId="60" fillId="0" borderId="0" xfId="59" applyFont="1">
      <alignment/>
      <protection/>
    </xf>
    <xf numFmtId="43" fontId="60" fillId="0" borderId="0" xfId="59" applyNumberFormat="1" applyFont="1">
      <alignment/>
      <protection/>
    </xf>
    <xf numFmtId="166" fontId="59" fillId="0" borderId="0" xfId="59" applyNumberFormat="1" applyFont="1">
      <alignment/>
      <protection/>
    </xf>
    <xf numFmtId="4" fontId="61" fillId="0" borderId="0" xfId="59" applyNumberFormat="1" applyFont="1">
      <alignment/>
      <protection/>
    </xf>
    <xf numFmtId="4" fontId="60" fillId="0" borderId="0" xfId="59" applyNumberFormat="1" applyFont="1">
      <alignment/>
      <protection/>
    </xf>
    <xf numFmtId="4" fontId="59" fillId="0" borderId="0" xfId="59" applyNumberFormat="1" applyFont="1">
      <alignment/>
      <protection/>
    </xf>
    <xf numFmtId="170" fontId="59" fillId="0" borderId="0" xfId="59" applyNumberFormat="1" applyFont="1">
      <alignment/>
      <protection/>
    </xf>
    <xf numFmtId="171" fontId="59" fillId="0" borderId="0" xfId="59" applyNumberFormat="1" applyFont="1">
      <alignment/>
      <protection/>
    </xf>
    <xf numFmtId="2" fontId="59" fillId="0" borderId="0" xfId="59" applyNumberFormat="1" applyFont="1">
      <alignment/>
      <protection/>
    </xf>
    <xf numFmtId="172" fontId="59" fillId="0" borderId="0" xfId="59" applyNumberFormat="1" applyFont="1">
      <alignment/>
      <protection/>
    </xf>
    <xf numFmtId="0" fontId="60" fillId="0" borderId="0" xfId="59" applyFont="1" applyFill="1" applyBorder="1" applyAlignment="1">
      <alignment horizontal="left" vertical="center" wrapText="1"/>
      <protection/>
    </xf>
    <xf numFmtId="0" fontId="60" fillId="0" borderId="0" xfId="59" applyNumberFormat="1" applyFont="1" applyFill="1" applyBorder="1" applyAlignment="1">
      <alignment horizontal="left" vertical="center" wrapText="1"/>
      <protection/>
    </xf>
    <xf numFmtId="49" fontId="60" fillId="0" borderId="0" xfId="73" applyNumberFormat="1" applyFont="1" applyFill="1" applyBorder="1" applyAlignment="1">
      <alignment vertical="center" wrapText="1"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9" fillId="0" borderId="22" xfId="59" applyNumberFormat="1" applyFont="1" applyBorder="1" applyAlignment="1">
      <alignment horizontal="center" vertical="center" wrapText="1"/>
      <protection/>
    </xf>
    <xf numFmtId="164" fontId="9" fillId="0" borderId="7" xfId="59" applyNumberFormat="1" applyFont="1" applyBorder="1" applyAlignment="1">
      <alignment horizontal="center" vertical="center" wrapText="1"/>
      <protection/>
    </xf>
    <xf numFmtId="164" fontId="9" fillId="2" borderId="7" xfId="59" applyNumberFormat="1" applyFont="1" applyFill="1" applyBorder="1" applyAlignment="1">
      <alignment horizontal="center" vertical="center" wrapText="1"/>
      <protection/>
    </xf>
    <xf numFmtId="164" fontId="7" fillId="0" borderId="7" xfId="59" applyNumberFormat="1" applyFont="1" applyFill="1" applyBorder="1" applyAlignment="1">
      <alignment horizontal="center" vertical="center"/>
      <protection/>
    </xf>
    <xf numFmtId="164" fontId="9" fillId="0" borderId="7" xfId="59" applyNumberFormat="1" applyFont="1" applyFill="1" applyBorder="1" applyAlignment="1">
      <alignment horizontal="center" vertical="center" wrapText="1"/>
      <protection/>
    </xf>
    <xf numFmtId="164" fontId="7" fillId="0" borderId="7" xfId="59" applyNumberFormat="1" applyFont="1" applyBorder="1" applyAlignment="1">
      <alignment horizontal="center" vertical="center"/>
      <protection/>
    </xf>
    <xf numFmtId="164" fontId="7" fillId="36" borderId="7" xfId="59" applyNumberFormat="1" applyFont="1" applyFill="1" applyBorder="1" applyAlignment="1">
      <alignment horizontal="center" vertical="center"/>
      <protection/>
    </xf>
    <xf numFmtId="164" fontId="7" fillId="0" borderId="18" xfId="59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62" fillId="0" borderId="25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62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62" fillId="0" borderId="25" xfId="0" applyNumberFormat="1" applyFont="1" applyBorder="1" applyAlignment="1">
      <alignment horizontal="center" vertical="center" wrapText="1"/>
    </xf>
    <xf numFmtId="2" fontId="62" fillId="0" borderId="21" xfId="0" applyNumberFormat="1" applyFont="1" applyBorder="1" applyAlignment="1">
      <alignment horizontal="center" vertical="center" wrapText="1"/>
    </xf>
    <xf numFmtId="0" fontId="3" fillId="0" borderId="0" xfId="59" applyFont="1" applyAlignment="1">
      <alignment horizontal="center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20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7" xfId="59" applyFont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9" fillId="0" borderId="16" xfId="59" applyFont="1" applyFill="1" applyBorder="1" applyAlignment="1">
      <alignment horizontal="center" vertical="center" wrapText="1"/>
      <protection/>
    </xf>
    <xf numFmtId="0" fontId="9" fillId="0" borderId="7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39" xfId="59" applyFont="1" applyBorder="1" applyAlignment="1">
      <alignment horizontal="center" vertical="center"/>
      <protection/>
    </xf>
    <xf numFmtId="0" fontId="9" fillId="0" borderId="31" xfId="59" applyFont="1" applyBorder="1" applyAlignment="1">
      <alignment horizontal="center" vertical="center"/>
      <protection/>
    </xf>
    <xf numFmtId="0" fontId="9" fillId="0" borderId="40" xfId="59" applyFont="1" applyBorder="1" applyAlignment="1">
      <alignment horizontal="center" vertical="center"/>
      <protection/>
    </xf>
    <xf numFmtId="0" fontId="9" fillId="0" borderId="41" xfId="59" applyFont="1" applyBorder="1" applyAlignment="1">
      <alignment horizontal="center" vertical="center" wrapText="1"/>
      <protection/>
    </xf>
    <xf numFmtId="0" fontId="9" fillId="0" borderId="42" xfId="59" applyFont="1" applyBorder="1" applyAlignment="1">
      <alignment horizontal="center" vertical="center" wrapText="1"/>
      <protection/>
    </xf>
    <xf numFmtId="4" fontId="7" fillId="0" borderId="29" xfId="59" applyNumberFormat="1" applyFont="1" applyFill="1" applyBorder="1" applyAlignment="1">
      <alignment horizontal="left" vertical="center" wrapText="1"/>
      <protection/>
    </xf>
    <xf numFmtId="4" fontId="7" fillId="0" borderId="24" xfId="59" applyNumberFormat="1" applyFont="1" applyFill="1" applyBorder="1" applyAlignment="1">
      <alignment horizontal="left" vertical="center" wrapText="1"/>
      <protection/>
    </xf>
    <xf numFmtId="4" fontId="7" fillId="0" borderId="37" xfId="59" applyNumberFormat="1" applyFont="1" applyFill="1" applyBorder="1" applyAlignment="1">
      <alignment horizontal="left" vertical="center" wrapText="1"/>
      <protection/>
    </xf>
    <xf numFmtId="0" fontId="9" fillId="0" borderId="7" xfId="59" applyFont="1" applyBorder="1" applyAlignment="1">
      <alignment horizontal="center" vertical="center"/>
      <protection/>
    </xf>
    <xf numFmtId="0" fontId="9" fillId="0" borderId="18" xfId="59" applyFont="1" applyBorder="1" applyAlignment="1">
      <alignment horizontal="center" vertical="center"/>
      <protection/>
    </xf>
    <xf numFmtId="0" fontId="9" fillId="0" borderId="16" xfId="59" applyFont="1" applyBorder="1" applyAlignment="1">
      <alignment horizontal="center" vertical="center"/>
      <protection/>
    </xf>
    <xf numFmtId="0" fontId="9" fillId="0" borderId="43" xfId="59" applyFont="1" applyBorder="1" applyAlignment="1">
      <alignment horizontal="center" vertical="center" wrapText="1"/>
      <protection/>
    </xf>
    <xf numFmtId="0" fontId="9" fillId="0" borderId="37" xfId="59" applyFont="1" applyBorder="1" applyAlignment="1">
      <alignment horizontal="center" vertical="center" wrapText="1"/>
      <protection/>
    </xf>
    <xf numFmtId="0" fontId="9" fillId="0" borderId="44" xfId="59" applyFont="1" applyBorder="1" applyAlignment="1">
      <alignment horizontal="center" vertical="center" wrapText="1"/>
      <protection/>
    </xf>
    <xf numFmtId="0" fontId="10" fillId="0" borderId="7" xfId="59" applyFont="1" applyBorder="1" applyAlignment="1">
      <alignment horizontal="center" vertical="center" wrapText="1"/>
      <protection/>
    </xf>
    <xf numFmtId="0" fontId="10" fillId="0" borderId="18" xfId="59" applyFont="1" applyBorder="1" applyAlignment="1">
      <alignment horizontal="center" vertical="center"/>
      <protection/>
    </xf>
    <xf numFmtId="0" fontId="10" fillId="0" borderId="18" xfId="59" applyFont="1" applyBorder="1" applyAlignment="1">
      <alignment horizontal="center" vertical="center" wrapText="1"/>
      <protection/>
    </xf>
    <xf numFmtId="0" fontId="10" fillId="0" borderId="28" xfId="59" applyFont="1" applyBorder="1" applyAlignment="1">
      <alignment horizontal="center" vertical="center" wrapText="1"/>
      <protection/>
    </xf>
    <xf numFmtId="0" fontId="10" fillId="0" borderId="45" xfId="59" applyFont="1" applyBorder="1" applyAlignment="1">
      <alignment horizontal="center" vertical="center" wrapText="1"/>
      <protection/>
    </xf>
    <xf numFmtId="0" fontId="10" fillId="0" borderId="19" xfId="59" applyFont="1" applyBorder="1" applyAlignment="1">
      <alignment horizontal="center" vertical="center" wrapText="1"/>
      <protection/>
    </xf>
    <xf numFmtId="0" fontId="10" fillId="0" borderId="30" xfId="59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center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10" fillId="0" borderId="17" xfId="59" applyFont="1" applyBorder="1" applyAlignment="1">
      <alignment horizontal="center" vertical="center" wrapText="1"/>
      <protection/>
    </xf>
    <xf numFmtId="0" fontId="10" fillId="0" borderId="20" xfId="59" applyFont="1" applyBorder="1" applyAlignment="1">
      <alignment horizontal="center" vertical="center" wrapText="1"/>
      <protection/>
    </xf>
    <xf numFmtId="0" fontId="10" fillId="0" borderId="16" xfId="59" applyFont="1" applyBorder="1" applyAlignment="1">
      <alignment horizontal="center" vertical="center" wrapText="1"/>
      <protection/>
    </xf>
    <xf numFmtId="0" fontId="10" fillId="0" borderId="46" xfId="59" applyFont="1" applyBorder="1" applyAlignment="1">
      <alignment horizontal="center" vertical="center" wrapText="1"/>
      <protection/>
    </xf>
    <xf numFmtId="0" fontId="10" fillId="0" borderId="38" xfId="59" applyFont="1" applyBorder="1" applyAlignment="1">
      <alignment horizontal="center" vertical="center" wrapText="1"/>
      <protection/>
    </xf>
    <xf numFmtId="0" fontId="10" fillId="0" borderId="39" xfId="59" applyFont="1" applyBorder="1" applyAlignment="1">
      <alignment horizontal="center" vertical="center" wrapText="1"/>
      <protection/>
    </xf>
    <xf numFmtId="0" fontId="10" fillId="0" borderId="47" xfId="59" applyFont="1" applyBorder="1" applyAlignment="1">
      <alignment horizontal="center" vertical="center" wrapText="1"/>
      <protection/>
    </xf>
    <xf numFmtId="0" fontId="10" fillId="0" borderId="31" xfId="59" applyFont="1" applyBorder="1" applyAlignment="1">
      <alignment horizontal="center" vertical="center" wrapText="1"/>
      <protection/>
    </xf>
    <xf numFmtId="0" fontId="10" fillId="0" borderId="40" xfId="59" applyFont="1" applyBorder="1" applyAlignment="1">
      <alignment horizontal="center" vertical="center" wrapText="1"/>
      <protection/>
    </xf>
    <xf numFmtId="0" fontId="10" fillId="0" borderId="48" xfId="59" applyFont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7" fillId="37" borderId="0" xfId="59" applyFont="1" applyFill="1" applyBorder="1" applyAlignment="1">
      <alignment horizontal="left" vertical="center" wrapText="1"/>
      <protection/>
    </xf>
    <xf numFmtId="0" fontId="10" fillId="0" borderId="16" xfId="59" applyFont="1" applyBorder="1" applyAlignment="1">
      <alignment horizontal="center" vertical="center"/>
      <protection/>
    </xf>
    <xf numFmtId="0" fontId="10" fillId="0" borderId="46" xfId="59" applyFont="1" applyBorder="1" applyAlignment="1">
      <alignment horizontal="center" vertical="center"/>
      <protection/>
    </xf>
    <xf numFmtId="0" fontId="10" fillId="0" borderId="7" xfId="59" applyFont="1" applyBorder="1" applyAlignment="1">
      <alignment horizontal="center" vertical="center"/>
      <protection/>
    </xf>
    <xf numFmtId="0" fontId="10" fillId="0" borderId="49" xfId="59" applyFont="1" applyBorder="1" applyAlignment="1">
      <alignment horizontal="center" vertical="center" wrapText="1"/>
      <protection/>
    </xf>
    <xf numFmtId="0" fontId="10" fillId="0" borderId="41" xfId="59" applyFont="1" applyBorder="1" applyAlignment="1">
      <alignment horizontal="center" vertical="center" wrapText="1"/>
      <protection/>
    </xf>
    <xf numFmtId="0" fontId="10" fillId="0" borderId="42" xfId="59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9" fillId="2" borderId="26" xfId="61" applyNumberFormat="1" applyFont="1" applyFill="1" applyBorder="1" applyAlignment="1">
      <alignment horizontal="center" vertical="center" wrapText="1"/>
      <protection/>
    </xf>
    <xf numFmtId="0" fontId="9" fillId="2" borderId="16" xfId="61" applyNumberFormat="1" applyFont="1" applyFill="1" applyBorder="1" applyAlignment="1">
      <alignment horizontal="center" vertical="center" wrapText="1"/>
      <protection/>
    </xf>
    <xf numFmtId="0" fontId="9" fillId="2" borderId="27" xfId="61" applyNumberFormat="1" applyFont="1" applyFill="1" applyBorder="1" applyAlignment="1">
      <alignment horizontal="center" vertical="center" wrapText="1"/>
      <protection/>
    </xf>
    <xf numFmtId="0" fontId="9" fillId="2" borderId="36" xfId="61" applyNumberFormat="1" applyFont="1" applyFill="1" applyBorder="1" applyAlignment="1">
      <alignment horizontal="center" vertical="center" wrapText="1"/>
      <protection/>
    </xf>
    <xf numFmtId="0" fontId="9" fillId="2" borderId="64" xfId="61" applyNumberFormat="1" applyFont="1" applyFill="1" applyBorder="1" applyAlignment="1">
      <alignment horizontal="center" vertical="center" wrapText="1"/>
      <protection/>
    </xf>
    <xf numFmtId="0" fontId="9" fillId="2" borderId="35" xfId="61" applyNumberFormat="1" applyFont="1" applyFill="1" applyBorder="1" applyAlignment="1">
      <alignment horizontal="center" vertical="center" wrapText="1"/>
      <protection/>
    </xf>
    <xf numFmtId="0" fontId="9" fillId="2" borderId="48" xfId="61" applyNumberFormat="1" applyFont="1" applyFill="1" applyBorder="1" applyAlignment="1">
      <alignment horizontal="center" vertical="center" wrapText="1"/>
      <protection/>
    </xf>
    <xf numFmtId="0" fontId="9" fillId="2" borderId="59" xfId="61" applyNumberFormat="1" applyFont="1" applyFill="1" applyBorder="1" applyAlignment="1">
      <alignment horizontal="center" vertical="center" wrapText="1"/>
      <protection/>
    </xf>
    <xf numFmtId="0" fontId="9" fillId="2" borderId="57" xfId="61" applyNumberFormat="1" applyFont="1" applyFill="1" applyBorder="1" applyAlignment="1">
      <alignment horizontal="center" vertical="center" wrapText="1"/>
      <protection/>
    </xf>
    <xf numFmtId="0" fontId="9" fillId="2" borderId="56" xfId="61" applyNumberFormat="1" applyFont="1" applyFill="1" applyBorder="1" applyAlignment="1">
      <alignment horizontal="center" vertical="center" wrapText="1"/>
      <protection/>
    </xf>
    <xf numFmtId="0" fontId="9" fillId="2" borderId="38" xfId="61" applyNumberFormat="1" applyFont="1" applyFill="1" applyBorder="1" applyAlignment="1">
      <alignment horizontal="center" vertical="center" wrapText="1"/>
      <protection/>
    </xf>
    <xf numFmtId="0" fontId="9" fillId="2" borderId="39" xfId="61" applyNumberFormat="1" applyFont="1" applyFill="1" applyBorder="1" applyAlignment="1">
      <alignment horizontal="center" vertical="center" wrapText="1"/>
      <protection/>
    </xf>
    <xf numFmtId="0" fontId="9" fillId="2" borderId="65" xfId="61" applyNumberFormat="1" applyFont="1" applyFill="1" applyBorder="1" applyAlignment="1">
      <alignment horizontal="center" vertical="center" wrapText="1"/>
      <protection/>
    </xf>
    <xf numFmtId="0" fontId="9" fillId="2" borderId="7" xfId="61" applyNumberFormat="1" applyFont="1" applyFill="1" applyBorder="1" applyAlignment="1">
      <alignment horizontal="center" vertical="center" wrapText="1"/>
      <protection/>
    </xf>
    <xf numFmtId="0" fontId="9" fillId="2" borderId="22" xfId="61" applyNumberFormat="1" applyFont="1" applyFill="1" applyBorder="1" applyAlignment="1">
      <alignment horizontal="center" vertical="center" wrapText="1"/>
      <protection/>
    </xf>
    <xf numFmtId="0" fontId="9" fillId="2" borderId="24" xfId="61" applyNumberFormat="1" applyFont="1" applyFill="1" applyBorder="1" applyAlignment="1">
      <alignment horizontal="center" vertical="center" wrapText="1"/>
      <protection/>
    </xf>
    <xf numFmtId="0" fontId="58" fillId="0" borderId="0" xfId="60" applyFont="1" applyAlignment="1">
      <alignment horizontal="center" wrapText="1"/>
      <protection/>
    </xf>
    <xf numFmtId="0" fontId="9" fillId="2" borderId="26" xfId="61" applyFont="1" applyFill="1" applyBorder="1" applyAlignment="1">
      <alignment horizontal="center" vertical="center" wrapText="1"/>
      <protection/>
    </xf>
    <xf numFmtId="0" fontId="9" fillId="2" borderId="23" xfId="61" applyFont="1" applyFill="1" applyBorder="1" applyAlignment="1">
      <alignment horizontal="center" vertical="center" wrapText="1"/>
      <protection/>
    </xf>
    <xf numFmtId="0" fontId="9" fillId="2" borderId="17" xfId="61" applyFont="1" applyFill="1" applyBorder="1" applyAlignment="1">
      <alignment horizontal="center" vertical="center" wrapText="1"/>
      <protection/>
    </xf>
    <xf numFmtId="0" fontId="9" fillId="2" borderId="66" xfId="61" applyFont="1" applyFill="1" applyBorder="1" applyAlignment="1">
      <alignment horizontal="center" vertical="center" wrapText="1"/>
      <protection/>
    </xf>
    <xf numFmtId="0" fontId="9" fillId="2" borderId="20" xfId="61" applyFont="1" applyFill="1" applyBorder="1" applyAlignment="1">
      <alignment horizontal="center" vertical="center" wrapText="1"/>
      <protection/>
    </xf>
    <xf numFmtId="0" fontId="9" fillId="2" borderId="25" xfId="61" applyNumberFormat="1" applyFont="1" applyFill="1" applyBorder="1" applyAlignment="1">
      <alignment horizontal="center" vertical="center" wrapText="1"/>
      <protection/>
    </xf>
    <xf numFmtId="0" fontId="9" fillId="2" borderId="29" xfId="61" applyNumberFormat="1" applyFont="1" applyFill="1" applyBorder="1" applyAlignment="1">
      <alignment horizontal="center" vertical="center" wrapText="1"/>
      <protection/>
    </xf>
    <xf numFmtId="0" fontId="9" fillId="2" borderId="21" xfId="61" applyNumberFormat="1" applyFont="1" applyFill="1" applyBorder="1" applyAlignment="1">
      <alignment horizontal="center" vertical="center" wrapText="1"/>
      <protection/>
    </xf>
    <xf numFmtId="0" fontId="9" fillId="2" borderId="66" xfId="61" applyNumberFormat="1" applyFont="1" applyFill="1" applyBorder="1" applyAlignment="1">
      <alignment horizontal="center" vertical="center" wrapText="1"/>
      <protection/>
    </xf>
    <xf numFmtId="0" fontId="9" fillId="2" borderId="67" xfId="61" applyNumberFormat="1" applyFont="1" applyFill="1" applyBorder="1" applyAlignment="1">
      <alignment horizontal="center" vertical="center" wrapText="1"/>
      <protection/>
    </xf>
    <xf numFmtId="0" fontId="9" fillId="2" borderId="68" xfId="61" applyNumberFormat="1" applyFont="1" applyFill="1" applyBorder="1" applyAlignment="1">
      <alignment horizontal="center" vertical="center" wrapText="1"/>
      <protection/>
    </xf>
    <xf numFmtId="0" fontId="9" fillId="2" borderId="34" xfId="61" applyNumberFormat="1" applyFont="1" applyFill="1" applyBorder="1" applyAlignment="1">
      <alignment horizontal="center" vertical="center" wrapText="1"/>
      <protection/>
    </xf>
    <xf numFmtId="0" fontId="9" fillId="2" borderId="69" xfId="61" applyNumberFormat="1" applyFont="1" applyFill="1" applyBorder="1" applyAlignment="1">
      <alignment horizontal="center" vertical="center" wrapText="1"/>
      <protection/>
    </xf>
    <xf numFmtId="0" fontId="9" fillId="2" borderId="70" xfId="61" applyNumberFormat="1" applyFont="1" applyFill="1" applyBorder="1" applyAlignment="1">
      <alignment horizontal="center" vertical="center" wrapText="1"/>
      <protection/>
    </xf>
    <xf numFmtId="0" fontId="9" fillId="2" borderId="28" xfId="61" applyNumberFormat="1" applyFont="1" applyFill="1" applyBorder="1" applyAlignment="1">
      <alignment horizontal="center" vertical="center" wrapText="1"/>
      <protection/>
    </xf>
    <xf numFmtId="0" fontId="9" fillId="2" borderId="45" xfId="61" applyNumberFormat="1" applyFont="1" applyFill="1" applyBorder="1" applyAlignment="1">
      <alignment horizontal="center" vertical="center" wrapText="1"/>
      <protection/>
    </xf>
    <xf numFmtId="0" fontId="9" fillId="2" borderId="44" xfId="61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2" xfId="56"/>
    <cellStyle name="Обычный 14" xfId="57"/>
    <cellStyle name="Обычный 15" xfId="58"/>
    <cellStyle name="Обычный 2" xfId="59"/>
    <cellStyle name="Обычный 2 2" xfId="60"/>
    <cellStyle name="Обычный 2 7 2" xfId="61"/>
    <cellStyle name="Обычный 3" xfId="62"/>
    <cellStyle name="Обычный 4" xfId="63"/>
    <cellStyle name="Обычный 41 2" xfId="64"/>
    <cellStyle name="Обычный 6" xfId="65"/>
    <cellStyle name="Обычный 7" xfId="66"/>
    <cellStyle name="Обычный_Лист1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ормула" xfId="77"/>
    <cellStyle name="ФормулаНаКонтроль_GRES.2007.5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view="pageBreakPreview" zoomScale="80" zoomScaleSheetLayoutView="80" zoomScalePageLayoutView="0" workbookViewId="0" topLeftCell="A1">
      <selection activeCell="F30" sqref="F30"/>
    </sheetView>
  </sheetViews>
  <sheetFormatPr defaultColWidth="9.00390625" defaultRowHeight="12.75"/>
  <cols>
    <col min="1" max="1" width="5.00390625" style="23" customWidth="1"/>
    <col min="2" max="2" width="45.25390625" style="23" customWidth="1"/>
    <col min="3" max="3" width="11.75390625" style="23" bestFit="1" customWidth="1"/>
    <col min="4" max="5" width="11.75390625" style="24" bestFit="1" customWidth="1"/>
    <col min="6" max="7" width="15.75390625" style="24" customWidth="1"/>
    <col min="8" max="8" width="13.625" style="24" customWidth="1"/>
    <col min="9" max="9" width="10.75390625" style="24" customWidth="1"/>
    <col min="10" max="10" width="10.125" style="24" bestFit="1" customWidth="1"/>
    <col min="11" max="11" width="19.75390625" style="24" customWidth="1"/>
  </cols>
  <sheetData>
    <row r="1" spans="4:11" ht="15.75">
      <c r="D1" s="70">
        <v>0.2</v>
      </c>
      <c r="E1" s="23"/>
      <c r="F1" s="23"/>
      <c r="G1" s="23"/>
      <c r="H1" s="23"/>
      <c r="I1" s="23"/>
      <c r="J1" s="23"/>
      <c r="K1" s="71"/>
    </row>
    <row r="2" spans="1:11" ht="15.75">
      <c r="A2" s="220" t="s">
        <v>184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2:11" ht="13.5" thickBot="1">
      <c r="B3" s="72"/>
      <c r="K3" s="168"/>
    </row>
    <row r="4" spans="1:11" ht="26.25" customHeight="1">
      <c r="A4" s="221" t="s">
        <v>0</v>
      </c>
      <c r="B4" s="224" t="s">
        <v>1</v>
      </c>
      <c r="C4" s="227" t="s">
        <v>79</v>
      </c>
      <c r="D4" s="230" t="s">
        <v>80</v>
      </c>
      <c r="E4" s="231"/>
      <c r="F4" s="230" t="s">
        <v>81</v>
      </c>
      <c r="G4" s="230" t="s">
        <v>52</v>
      </c>
      <c r="H4" s="224" t="s">
        <v>82</v>
      </c>
      <c r="I4" s="224" t="s">
        <v>53</v>
      </c>
      <c r="J4" s="241"/>
      <c r="K4" s="242" t="s">
        <v>5</v>
      </c>
    </row>
    <row r="5" spans="1:11" ht="12.75" customHeight="1">
      <c r="A5" s="222"/>
      <c r="B5" s="225"/>
      <c r="C5" s="228"/>
      <c r="D5" s="232"/>
      <c r="E5" s="233"/>
      <c r="F5" s="234"/>
      <c r="G5" s="234"/>
      <c r="H5" s="239"/>
      <c r="I5" s="225" t="s">
        <v>3</v>
      </c>
      <c r="J5" s="225" t="s">
        <v>4</v>
      </c>
      <c r="K5" s="243"/>
    </row>
    <row r="6" spans="1:11" ht="51.75" customHeight="1" thickBot="1">
      <c r="A6" s="223"/>
      <c r="B6" s="226"/>
      <c r="C6" s="229"/>
      <c r="D6" s="19" t="s">
        <v>2</v>
      </c>
      <c r="E6" s="19" t="s">
        <v>54</v>
      </c>
      <c r="F6" s="235"/>
      <c r="G6" s="235"/>
      <c r="H6" s="240"/>
      <c r="I6" s="226"/>
      <c r="J6" s="226"/>
      <c r="K6" s="244"/>
    </row>
    <row r="7" spans="1:11" ht="12.75">
      <c r="A7" s="75"/>
      <c r="B7" s="15" t="s">
        <v>55</v>
      </c>
      <c r="C7" s="25">
        <v>8443.02</v>
      </c>
      <c r="D7" s="25">
        <v>1367.4299999999998</v>
      </c>
      <c r="E7" s="25">
        <v>1290.4656903259997</v>
      </c>
      <c r="F7" s="25">
        <v>1338.5029995470002</v>
      </c>
      <c r="G7" s="25">
        <v>592.8218166519998</v>
      </c>
      <c r="H7" s="25">
        <v>7152.554309674</v>
      </c>
      <c r="I7" s="25">
        <v>-76.9643096740001</v>
      </c>
      <c r="J7" s="25">
        <v>-5.6283911917977605</v>
      </c>
      <c r="K7" s="77"/>
    </row>
    <row r="8" spans="1:11" ht="12.75">
      <c r="A8" s="16">
        <v>1</v>
      </c>
      <c r="B8" s="17" t="s">
        <v>7</v>
      </c>
      <c r="C8" s="27">
        <v>779.6500000000001</v>
      </c>
      <c r="D8" s="27">
        <v>55.379999999999995</v>
      </c>
      <c r="E8" s="27">
        <v>56.80852298</v>
      </c>
      <c r="F8" s="27">
        <v>56.773522979999996</v>
      </c>
      <c r="G8" s="27">
        <v>24.373337389999996</v>
      </c>
      <c r="H8" s="27">
        <v>722.84147702</v>
      </c>
      <c r="I8" s="27">
        <v>1.4285229800000039</v>
      </c>
      <c r="J8" s="27">
        <v>2.5794925604911754</v>
      </c>
      <c r="K8" s="78"/>
    </row>
    <row r="9" spans="1:11" ht="25.5">
      <c r="A9" s="30" t="s">
        <v>8</v>
      </c>
      <c r="B9" s="17" t="s">
        <v>48</v>
      </c>
      <c r="C9" s="27">
        <v>368.68</v>
      </c>
      <c r="D9" s="27">
        <v>53.239999999999995</v>
      </c>
      <c r="E9" s="27">
        <v>54.66852298</v>
      </c>
      <c r="F9" s="27">
        <v>54.633522979999995</v>
      </c>
      <c r="G9" s="27">
        <v>24.373337389999996</v>
      </c>
      <c r="H9" s="27">
        <v>314.01147702</v>
      </c>
      <c r="I9" s="27">
        <v>1.4285229800000039</v>
      </c>
      <c r="J9" s="27">
        <v>2.683176145755084</v>
      </c>
      <c r="K9" s="78"/>
    </row>
    <row r="10" spans="1:11" ht="12.75">
      <c r="A10" s="33"/>
      <c r="B10" s="28" t="s">
        <v>83</v>
      </c>
      <c r="C10" s="79"/>
      <c r="D10" s="80"/>
      <c r="E10" s="80"/>
      <c r="F10" s="80"/>
      <c r="G10" s="80"/>
      <c r="H10" s="81"/>
      <c r="I10" s="81">
        <v>0</v>
      </c>
      <c r="J10" s="81" t="s">
        <v>187</v>
      </c>
      <c r="K10" s="82"/>
    </row>
    <row r="11" spans="1:11" ht="25.5">
      <c r="A11" s="83">
        <v>1</v>
      </c>
      <c r="B11" s="84" t="s">
        <v>84</v>
      </c>
      <c r="C11" s="85">
        <v>78</v>
      </c>
      <c r="D11" s="85">
        <v>2.1</v>
      </c>
      <c r="E11" s="85">
        <v>2.1762</v>
      </c>
      <c r="F11" s="85">
        <v>2.1762</v>
      </c>
      <c r="G11" s="85">
        <v>0</v>
      </c>
      <c r="H11" s="85">
        <v>75.8238</v>
      </c>
      <c r="I11" s="85">
        <v>0.07620000000000005</v>
      </c>
      <c r="J11" s="85">
        <v>3.6285714285714192</v>
      </c>
      <c r="K11" s="87"/>
    </row>
    <row r="12" spans="1:11" ht="25.5">
      <c r="A12" s="83">
        <v>2</v>
      </c>
      <c r="B12" s="84" t="s">
        <v>85</v>
      </c>
      <c r="C12" s="85">
        <v>24.38</v>
      </c>
      <c r="D12" s="85">
        <v>24.38</v>
      </c>
      <c r="E12" s="85">
        <v>24.37333739</v>
      </c>
      <c r="F12" s="85">
        <v>24.373337389999996</v>
      </c>
      <c r="G12" s="85">
        <v>24.373337389999996</v>
      </c>
      <c r="H12" s="85">
        <v>0.006662609999999347</v>
      </c>
      <c r="I12" s="85">
        <v>-0.006662609999999347</v>
      </c>
      <c r="J12" s="85">
        <v>-0.027328178835105632</v>
      </c>
      <c r="K12" s="88"/>
    </row>
    <row r="13" spans="1:11" ht="25.5">
      <c r="A13" s="83">
        <v>3</v>
      </c>
      <c r="B13" s="89" t="s">
        <v>86</v>
      </c>
      <c r="C13" s="85">
        <v>175</v>
      </c>
      <c r="D13" s="85">
        <v>8.17</v>
      </c>
      <c r="E13" s="85">
        <v>8.325573</v>
      </c>
      <c r="F13" s="85">
        <v>8.325573</v>
      </c>
      <c r="G13" s="85">
        <v>0</v>
      </c>
      <c r="H13" s="85">
        <v>166.674427</v>
      </c>
      <c r="I13" s="85">
        <v>0.1555730000000004</v>
      </c>
      <c r="J13" s="85">
        <v>1.9041982864137026</v>
      </c>
      <c r="K13" s="87"/>
    </row>
    <row r="14" spans="1:11" ht="25.5">
      <c r="A14" s="83">
        <v>4</v>
      </c>
      <c r="B14" s="89" t="s">
        <v>87</v>
      </c>
      <c r="C14" s="85">
        <v>75</v>
      </c>
      <c r="D14" s="85">
        <v>4.18</v>
      </c>
      <c r="E14" s="85">
        <v>4.3673186</v>
      </c>
      <c r="F14" s="85">
        <v>4.3323186</v>
      </c>
      <c r="G14" s="85">
        <v>0</v>
      </c>
      <c r="H14" s="85">
        <v>70.6326814</v>
      </c>
      <c r="I14" s="85">
        <v>0.18731860000000022</v>
      </c>
      <c r="J14" s="85">
        <v>4.4813062200957035</v>
      </c>
      <c r="K14" s="87"/>
    </row>
    <row r="15" spans="1:11" ht="12.75">
      <c r="A15" s="90"/>
      <c r="B15" s="91" t="s">
        <v>88</v>
      </c>
      <c r="C15" s="92">
        <v>352.38</v>
      </c>
      <c r="D15" s="92">
        <v>38.83</v>
      </c>
      <c r="E15" s="92">
        <v>39.24242899</v>
      </c>
      <c r="F15" s="92">
        <v>39.20742899</v>
      </c>
      <c r="G15" s="92">
        <v>24.373337389999996</v>
      </c>
      <c r="H15" s="92">
        <v>313.13757101</v>
      </c>
      <c r="I15" s="92">
        <v>0.4124289900000022</v>
      </c>
      <c r="J15" s="92">
        <v>1.0621400721092016</v>
      </c>
      <c r="K15" s="78"/>
    </row>
    <row r="16" spans="1:11" ht="12.75">
      <c r="A16" s="33"/>
      <c r="B16" s="28" t="s">
        <v>89</v>
      </c>
      <c r="C16" s="79"/>
      <c r="D16" s="80"/>
      <c r="E16" s="80"/>
      <c r="F16" s="80"/>
      <c r="G16" s="80"/>
      <c r="H16" s="81"/>
      <c r="I16" s="81">
        <v>0</v>
      </c>
      <c r="J16" s="81" t="s">
        <v>187</v>
      </c>
      <c r="K16" s="82"/>
    </row>
    <row r="17" spans="1:11" ht="25.5">
      <c r="A17" s="83">
        <v>5</v>
      </c>
      <c r="B17" s="84" t="s">
        <v>90</v>
      </c>
      <c r="C17" s="85">
        <v>16.3</v>
      </c>
      <c r="D17" s="85">
        <v>14.41</v>
      </c>
      <c r="E17" s="85">
        <v>15.426093989999998</v>
      </c>
      <c r="F17" s="85">
        <v>15.42609399</v>
      </c>
      <c r="G17" s="85">
        <v>0</v>
      </c>
      <c r="H17" s="85">
        <v>0.8739060100000025</v>
      </c>
      <c r="I17" s="85">
        <v>1.0160939899999981</v>
      </c>
      <c r="J17" s="85">
        <v>7.0513115197779115</v>
      </c>
      <c r="K17" s="88"/>
    </row>
    <row r="18" spans="1:11" ht="12.75">
      <c r="A18" s="90"/>
      <c r="B18" s="91" t="s">
        <v>91</v>
      </c>
      <c r="C18" s="92">
        <v>16.3</v>
      </c>
      <c r="D18" s="92">
        <v>14.41</v>
      </c>
      <c r="E18" s="92">
        <v>15.426093989999998</v>
      </c>
      <c r="F18" s="92">
        <v>15.42609399</v>
      </c>
      <c r="G18" s="92">
        <v>0</v>
      </c>
      <c r="H18" s="92">
        <v>0.8739060100000025</v>
      </c>
      <c r="I18" s="92">
        <v>1.0160939899999981</v>
      </c>
      <c r="J18" s="92">
        <v>7.0513115197779115</v>
      </c>
      <c r="K18" s="78"/>
    </row>
    <row r="19" spans="1:11" ht="25.5">
      <c r="A19" s="93" t="s">
        <v>10</v>
      </c>
      <c r="B19" s="73" t="s">
        <v>49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85">
        <v>0</v>
      </c>
      <c r="I19" s="85">
        <v>0</v>
      </c>
      <c r="J19" s="85" t="s">
        <v>187</v>
      </c>
      <c r="K19" s="78"/>
    </row>
    <row r="20" spans="1:11" ht="12.75">
      <c r="A20" s="93" t="s">
        <v>12</v>
      </c>
      <c r="B20" s="73" t="s">
        <v>13</v>
      </c>
      <c r="C20" s="94">
        <v>410.97</v>
      </c>
      <c r="D20" s="94">
        <v>2.14</v>
      </c>
      <c r="E20" s="94">
        <v>2.14</v>
      </c>
      <c r="F20" s="94">
        <v>2.14</v>
      </c>
      <c r="G20" s="94">
        <v>0</v>
      </c>
      <c r="H20" s="94">
        <v>408.83000000000004</v>
      </c>
      <c r="I20" s="94">
        <v>0</v>
      </c>
      <c r="J20" s="94">
        <v>0</v>
      </c>
      <c r="K20" s="78"/>
    </row>
    <row r="21" spans="1:11" ht="38.25">
      <c r="A21" s="83">
        <v>6</v>
      </c>
      <c r="B21" s="84" t="s">
        <v>92</v>
      </c>
      <c r="C21" s="85">
        <v>242.52</v>
      </c>
      <c r="D21" s="85">
        <v>0</v>
      </c>
      <c r="E21" s="85">
        <v>0</v>
      </c>
      <c r="F21" s="85">
        <v>0</v>
      </c>
      <c r="G21" s="85">
        <v>0</v>
      </c>
      <c r="H21" s="85">
        <v>242.52</v>
      </c>
      <c r="I21" s="85">
        <v>0</v>
      </c>
      <c r="J21" s="85" t="s">
        <v>187</v>
      </c>
      <c r="K21" s="87"/>
    </row>
    <row r="22" spans="1:11" ht="38.25">
      <c r="A22" s="83">
        <v>7</v>
      </c>
      <c r="B22" s="84" t="s">
        <v>93</v>
      </c>
      <c r="C22" s="85">
        <v>168.45</v>
      </c>
      <c r="D22" s="85">
        <v>2.14</v>
      </c>
      <c r="E22" s="85">
        <v>2.14</v>
      </c>
      <c r="F22" s="85">
        <v>2.14</v>
      </c>
      <c r="G22" s="85">
        <v>0</v>
      </c>
      <c r="H22" s="85">
        <v>166.31</v>
      </c>
      <c r="I22" s="85">
        <v>0</v>
      </c>
      <c r="J22" s="85">
        <v>0</v>
      </c>
      <c r="K22" s="87"/>
    </row>
    <row r="23" spans="1:11" ht="25.5">
      <c r="A23" s="93" t="s">
        <v>14</v>
      </c>
      <c r="B23" s="73" t="s">
        <v>15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 t="s">
        <v>187</v>
      </c>
      <c r="K23" s="78"/>
    </row>
    <row r="24" spans="1:11" ht="12.75">
      <c r="A24" s="93" t="s">
        <v>9</v>
      </c>
      <c r="B24" s="74" t="s">
        <v>58</v>
      </c>
      <c r="C24" s="94">
        <v>7663.37</v>
      </c>
      <c r="D24" s="94">
        <v>1312.0499999999997</v>
      </c>
      <c r="E24" s="94">
        <v>1233.6571673459998</v>
      </c>
      <c r="F24" s="94">
        <v>1281.7294765670001</v>
      </c>
      <c r="G24" s="94">
        <v>568.4484792619999</v>
      </c>
      <c r="H24" s="94">
        <v>6429.7128326540005</v>
      </c>
      <c r="I24" s="94">
        <v>-78.3928326539999</v>
      </c>
      <c r="J24" s="94">
        <v>-5.974835764947969</v>
      </c>
      <c r="K24" s="78"/>
    </row>
    <row r="25" spans="1:11" ht="25.5">
      <c r="A25" s="93" t="s">
        <v>16</v>
      </c>
      <c r="B25" s="73" t="s">
        <v>48</v>
      </c>
      <c r="C25" s="94">
        <v>7663.37</v>
      </c>
      <c r="D25" s="94">
        <v>1312.0499999999997</v>
      </c>
      <c r="E25" s="94">
        <v>1233.6571673459998</v>
      </c>
      <c r="F25" s="94">
        <v>1281.7294765670001</v>
      </c>
      <c r="G25" s="94">
        <v>568.4484792619999</v>
      </c>
      <c r="H25" s="94">
        <v>6429.7128326540005</v>
      </c>
      <c r="I25" s="94">
        <v>-78.3928326539999</v>
      </c>
      <c r="J25" s="94">
        <v>-5.974835764947969</v>
      </c>
      <c r="K25" s="78"/>
    </row>
    <row r="26" spans="1:11" ht="12.75">
      <c r="A26" s="33"/>
      <c r="B26" s="28" t="s">
        <v>56</v>
      </c>
      <c r="C26" s="79"/>
      <c r="D26" s="80"/>
      <c r="E26" s="80"/>
      <c r="F26" s="80"/>
      <c r="G26" s="80"/>
      <c r="H26" s="81"/>
      <c r="I26" s="81">
        <v>0</v>
      </c>
      <c r="J26" s="81" t="s">
        <v>187</v>
      </c>
      <c r="K26" s="82"/>
    </row>
    <row r="27" spans="1:11" ht="25.5">
      <c r="A27" s="83">
        <v>8</v>
      </c>
      <c r="B27" s="84" t="s">
        <v>94</v>
      </c>
      <c r="C27" s="85">
        <v>328.91</v>
      </c>
      <c r="D27" s="85">
        <v>20.4</v>
      </c>
      <c r="E27" s="85">
        <v>20.4008845</v>
      </c>
      <c r="F27" s="85">
        <v>20.4008845</v>
      </c>
      <c r="G27" s="85">
        <v>0</v>
      </c>
      <c r="H27" s="85">
        <v>308.5091155</v>
      </c>
      <c r="I27" s="85">
        <v>0.0008845000000015091</v>
      </c>
      <c r="J27" s="85">
        <v>0.0043357843137386</v>
      </c>
      <c r="K27" s="88"/>
    </row>
    <row r="28" spans="1:11" ht="25.5">
      <c r="A28" s="83">
        <v>9</v>
      </c>
      <c r="B28" s="84" t="s">
        <v>95</v>
      </c>
      <c r="C28" s="85">
        <v>275.83</v>
      </c>
      <c r="D28" s="85">
        <v>19.64</v>
      </c>
      <c r="E28" s="85">
        <v>19.639548039999998</v>
      </c>
      <c r="F28" s="85">
        <v>19.639548039999998</v>
      </c>
      <c r="G28" s="85">
        <v>0</v>
      </c>
      <c r="H28" s="85">
        <v>256.19045195999996</v>
      </c>
      <c r="I28" s="85">
        <v>-0.0004519600000030266</v>
      </c>
      <c r="J28" s="85">
        <v>-0.0023012219959355207</v>
      </c>
      <c r="K28" s="88"/>
    </row>
    <row r="29" spans="1:11" ht="25.5">
      <c r="A29" s="83">
        <v>10</v>
      </c>
      <c r="B29" s="84" t="s">
        <v>96</v>
      </c>
      <c r="C29" s="85">
        <v>331.97</v>
      </c>
      <c r="D29" s="85">
        <v>12.8</v>
      </c>
      <c r="E29" s="85">
        <v>12.803038560000001</v>
      </c>
      <c r="F29" s="85">
        <v>12.803038560000001</v>
      </c>
      <c r="G29" s="85">
        <v>0</v>
      </c>
      <c r="H29" s="85">
        <v>319.16696144</v>
      </c>
      <c r="I29" s="85">
        <v>0.0030385600000002455</v>
      </c>
      <c r="J29" s="85">
        <v>0.023738749999992592</v>
      </c>
      <c r="K29" s="88"/>
    </row>
    <row r="30" spans="1:11" ht="38.25">
      <c r="A30" s="83">
        <v>11</v>
      </c>
      <c r="B30" s="84" t="s">
        <v>97</v>
      </c>
      <c r="C30" s="85">
        <v>135</v>
      </c>
      <c r="D30" s="85">
        <v>7</v>
      </c>
      <c r="E30" s="85">
        <v>4.5975</v>
      </c>
      <c r="F30" s="85">
        <v>4.9875</v>
      </c>
      <c r="G30" s="85">
        <v>0</v>
      </c>
      <c r="H30" s="85">
        <v>130.4025</v>
      </c>
      <c r="I30" s="85">
        <v>-2.4025</v>
      </c>
      <c r="J30" s="85">
        <v>-34.32142857142857</v>
      </c>
      <c r="K30" s="88"/>
    </row>
    <row r="31" spans="1:11" ht="38.25">
      <c r="A31" s="83">
        <v>12</v>
      </c>
      <c r="B31" s="84" t="s">
        <v>98</v>
      </c>
      <c r="C31" s="85">
        <v>180</v>
      </c>
      <c r="D31" s="85">
        <v>10</v>
      </c>
      <c r="E31" s="85">
        <v>2.85</v>
      </c>
      <c r="F31" s="85">
        <v>2.85</v>
      </c>
      <c r="G31" s="85">
        <v>0</v>
      </c>
      <c r="H31" s="85">
        <v>177.15</v>
      </c>
      <c r="I31" s="85">
        <v>-7.15</v>
      </c>
      <c r="J31" s="85">
        <v>-71.5</v>
      </c>
      <c r="K31" s="87"/>
    </row>
    <row r="32" spans="1:11" ht="38.25">
      <c r="A32" s="83">
        <v>13</v>
      </c>
      <c r="B32" s="84" t="s">
        <v>99</v>
      </c>
      <c r="C32" s="85">
        <v>100</v>
      </c>
      <c r="D32" s="85">
        <v>9</v>
      </c>
      <c r="E32" s="85">
        <v>10.08</v>
      </c>
      <c r="F32" s="85">
        <v>6.9641936200000005</v>
      </c>
      <c r="G32" s="85">
        <v>0</v>
      </c>
      <c r="H32" s="85">
        <v>89.92</v>
      </c>
      <c r="I32" s="85">
        <v>1.08</v>
      </c>
      <c r="J32" s="85">
        <v>12.000000000000014</v>
      </c>
      <c r="K32" s="87"/>
    </row>
    <row r="33" spans="1:11" ht="25.5">
      <c r="A33" s="83">
        <v>14</v>
      </c>
      <c r="B33" s="84" t="s">
        <v>100</v>
      </c>
      <c r="C33" s="85">
        <v>43.1</v>
      </c>
      <c r="D33" s="85">
        <v>4.1</v>
      </c>
      <c r="E33" s="85">
        <v>6.465</v>
      </c>
      <c r="F33" s="85">
        <v>3.876595</v>
      </c>
      <c r="G33" s="85">
        <v>0</v>
      </c>
      <c r="H33" s="85">
        <v>36.635000000000005</v>
      </c>
      <c r="I33" s="85">
        <v>2.365</v>
      </c>
      <c r="J33" s="85">
        <v>57.6829268292683</v>
      </c>
      <c r="K33" s="87"/>
    </row>
    <row r="34" spans="1:11" ht="38.25">
      <c r="A34" s="83">
        <v>15</v>
      </c>
      <c r="B34" s="84" t="s">
        <v>101</v>
      </c>
      <c r="C34" s="85">
        <v>47</v>
      </c>
      <c r="D34" s="85">
        <v>4</v>
      </c>
      <c r="E34" s="85">
        <v>4</v>
      </c>
      <c r="F34" s="85">
        <v>4</v>
      </c>
      <c r="G34" s="85">
        <v>0</v>
      </c>
      <c r="H34" s="85">
        <v>43</v>
      </c>
      <c r="I34" s="85">
        <v>0</v>
      </c>
      <c r="J34" s="85">
        <v>0</v>
      </c>
      <c r="K34" s="87"/>
    </row>
    <row r="35" spans="1:11" ht="12.75">
      <c r="A35" s="93"/>
      <c r="B35" s="73" t="s">
        <v>57</v>
      </c>
      <c r="C35" s="94">
        <v>1441.81</v>
      </c>
      <c r="D35" s="94">
        <v>86.94</v>
      </c>
      <c r="E35" s="94">
        <v>80.83597110000001</v>
      </c>
      <c r="F35" s="94">
        <v>75.52175971999999</v>
      </c>
      <c r="G35" s="94">
        <v>0</v>
      </c>
      <c r="H35" s="94">
        <v>1360.9740289000001</v>
      </c>
      <c r="I35" s="94">
        <v>-6.104028899999989</v>
      </c>
      <c r="J35" s="94">
        <v>-7.02096721877156</v>
      </c>
      <c r="K35" s="78"/>
    </row>
    <row r="36" spans="1:11" ht="12.75">
      <c r="A36" s="33"/>
      <c r="B36" s="28" t="s">
        <v>89</v>
      </c>
      <c r="C36" s="79"/>
      <c r="D36" s="80"/>
      <c r="E36" s="80"/>
      <c r="F36" s="80"/>
      <c r="G36" s="80"/>
      <c r="H36" s="81"/>
      <c r="I36" s="81">
        <v>0</v>
      </c>
      <c r="J36" s="81" t="s">
        <v>187</v>
      </c>
      <c r="K36" s="82"/>
    </row>
    <row r="37" spans="1:11" ht="38.25">
      <c r="A37" s="83">
        <v>16</v>
      </c>
      <c r="B37" s="84" t="s">
        <v>102</v>
      </c>
      <c r="C37" s="85">
        <v>72.78</v>
      </c>
      <c r="D37" s="85">
        <v>60.9</v>
      </c>
      <c r="E37" s="85">
        <v>82.59976709</v>
      </c>
      <c r="F37" s="85">
        <v>81.93917831</v>
      </c>
      <c r="G37" s="85">
        <v>0</v>
      </c>
      <c r="H37" s="85">
        <v>-9.81976709</v>
      </c>
      <c r="I37" s="85">
        <v>21.69976709</v>
      </c>
      <c r="J37" s="85">
        <v>35.63180146141215</v>
      </c>
      <c r="K37" s="236" t="s">
        <v>103</v>
      </c>
    </row>
    <row r="38" spans="1:11" ht="12.75">
      <c r="A38" s="93"/>
      <c r="B38" s="91" t="s">
        <v>91</v>
      </c>
      <c r="C38" s="94">
        <v>72.78</v>
      </c>
      <c r="D38" s="94">
        <v>60.9</v>
      </c>
      <c r="E38" s="94">
        <v>82.59976709</v>
      </c>
      <c r="F38" s="94">
        <v>81.93917831</v>
      </c>
      <c r="G38" s="94">
        <v>0</v>
      </c>
      <c r="H38" s="94">
        <v>-9.81976709</v>
      </c>
      <c r="I38" s="94">
        <v>21.69976709</v>
      </c>
      <c r="J38" s="94">
        <v>35.63180146141215</v>
      </c>
      <c r="K38" s="237"/>
    </row>
    <row r="39" spans="1:11" ht="12.75">
      <c r="A39" s="33"/>
      <c r="B39" s="28" t="s">
        <v>59</v>
      </c>
      <c r="C39" s="79"/>
      <c r="D39" s="80"/>
      <c r="E39" s="80"/>
      <c r="F39" s="80"/>
      <c r="G39" s="80"/>
      <c r="H39" s="81"/>
      <c r="I39" s="81">
        <v>0</v>
      </c>
      <c r="J39" s="81" t="s">
        <v>187</v>
      </c>
      <c r="K39" s="82"/>
    </row>
    <row r="40" spans="1:11" ht="12.75">
      <c r="A40" s="83">
        <v>17</v>
      </c>
      <c r="B40" s="95" t="s">
        <v>104</v>
      </c>
      <c r="C40" s="85">
        <v>155.66</v>
      </c>
      <c r="D40" s="85">
        <v>155.66</v>
      </c>
      <c r="E40" s="85">
        <v>157.25788167</v>
      </c>
      <c r="F40" s="85">
        <v>157.25788167000002</v>
      </c>
      <c r="G40" s="85">
        <v>157.25788167</v>
      </c>
      <c r="H40" s="85">
        <v>-1.5978816699999925</v>
      </c>
      <c r="I40" s="85">
        <v>1.5978816699999925</v>
      </c>
      <c r="J40" s="85">
        <v>1.0265204098676577</v>
      </c>
      <c r="K40" s="236" t="s">
        <v>105</v>
      </c>
    </row>
    <row r="41" spans="1:11" ht="25.5">
      <c r="A41" s="96">
        <v>18</v>
      </c>
      <c r="B41" s="95" t="s">
        <v>106</v>
      </c>
      <c r="C41" s="85">
        <v>38.35</v>
      </c>
      <c r="D41" s="85">
        <v>9.61</v>
      </c>
      <c r="E41" s="85">
        <v>5.61194414</v>
      </c>
      <c r="F41" s="85">
        <v>2.61194414</v>
      </c>
      <c r="G41" s="85">
        <v>0</v>
      </c>
      <c r="H41" s="85">
        <v>32.73805586</v>
      </c>
      <c r="I41" s="85">
        <v>-3.998055859999999</v>
      </c>
      <c r="J41" s="85">
        <v>-41.6030786680541</v>
      </c>
      <c r="K41" s="238"/>
    </row>
    <row r="42" spans="1:11" ht="38.25">
      <c r="A42" s="96">
        <v>19</v>
      </c>
      <c r="B42" s="95" t="s">
        <v>107</v>
      </c>
      <c r="C42" s="85">
        <v>34.05</v>
      </c>
      <c r="D42" s="85">
        <v>2.6</v>
      </c>
      <c r="E42" s="85">
        <v>2.60368513</v>
      </c>
      <c r="F42" s="85">
        <v>2.60368513</v>
      </c>
      <c r="G42" s="85">
        <v>0</v>
      </c>
      <c r="H42" s="85">
        <v>31.44631487</v>
      </c>
      <c r="I42" s="85">
        <v>0.0036851300000000364</v>
      </c>
      <c r="J42" s="85">
        <v>0.14173576923077746</v>
      </c>
      <c r="K42" s="238"/>
    </row>
    <row r="43" spans="1:11" ht="38.25">
      <c r="A43" s="96">
        <v>20</v>
      </c>
      <c r="B43" s="95" t="s">
        <v>108</v>
      </c>
      <c r="C43" s="85">
        <v>717.68</v>
      </c>
      <c r="D43" s="85">
        <v>41.74</v>
      </c>
      <c r="E43" s="85">
        <v>41.73811979</v>
      </c>
      <c r="F43" s="85">
        <v>41.73811979</v>
      </c>
      <c r="G43" s="85">
        <v>0</v>
      </c>
      <c r="H43" s="85">
        <v>675.9418802099999</v>
      </c>
      <c r="I43" s="85">
        <v>-0.0018802100000030464</v>
      </c>
      <c r="J43" s="85">
        <v>-0.004504575946342015</v>
      </c>
      <c r="K43" s="238"/>
    </row>
    <row r="44" spans="1:11" ht="25.5">
      <c r="A44" s="96">
        <v>21</v>
      </c>
      <c r="B44" s="95" t="s">
        <v>109</v>
      </c>
      <c r="C44" s="85">
        <v>185.9</v>
      </c>
      <c r="D44" s="85">
        <v>114.74</v>
      </c>
      <c r="E44" s="85">
        <v>81.07908053</v>
      </c>
      <c r="F44" s="85">
        <v>81.07908053</v>
      </c>
      <c r="G44" s="85">
        <v>0</v>
      </c>
      <c r="H44" s="85">
        <v>104.82091947</v>
      </c>
      <c r="I44" s="85">
        <v>-33.660919469999996</v>
      </c>
      <c r="J44" s="85">
        <v>-29.336691188774623</v>
      </c>
      <c r="K44" s="238"/>
    </row>
    <row r="45" spans="1:11" ht="25.5">
      <c r="A45" s="96">
        <v>22</v>
      </c>
      <c r="B45" s="95" t="s">
        <v>110</v>
      </c>
      <c r="C45" s="85">
        <v>162.97</v>
      </c>
      <c r="D45" s="85">
        <v>105.84</v>
      </c>
      <c r="E45" s="85">
        <v>71.83841602</v>
      </c>
      <c r="F45" s="85">
        <v>72.48172411</v>
      </c>
      <c r="G45" s="85">
        <v>0</v>
      </c>
      <c r="H45" s="85">
        <v>91.13158398</v>
      </c>
      <c r="I45" s="85">
        <v>-34.00158398000001</v>
      </c>
      <c r="J45" s="85">
        <v>-32.12545727513229</v>
      </c>
      <c r="K45" s="238"/>
    </row>
    <row r="46" spans="1:11" ht="25.5">
      <c r="A46" s="96">
        <v>23</v>
      </c>
      <c r="B46" s="95" t="s">
        <v>111</v>
      </c>
      <c r="C46" s="85">
        <v>499.5</v>
      </c>
      <c r="D46" s="85">
        <v>85.68</v>
      </c>
      <c r="E46" s="85">
        <v>71.08541399</v>
      </c>
      <c r="F46" s="85">
        <v>71.08541398999999</v>
      </c>
      <c r="G46" s="85">
        <v>0</v>
      </c>
      <c r="H46" s="85">
        <v>428.41458601</v>
      </c>
      <c r="I46" s="85">
        <v>-14.59458601</v>
      </c>
      <c r="J46" s="85">
        <v>-17.03383054388422</v>
      </c>
      <c r="K46" s="238"/>
    </row>
    <row r="47" spans="1:11" ht="38.25">
      <c r="A47" s="96">
        <v>24</v>
      </c>
      <c r="B47" s="95" t="s">
        <v>112</v>
      </c>
      <c r="C47" s="85">
        <v>110.96</v>
      </c>
      <c r="D47" s="85">
        <v>17.95</v>
      </c>
      <c r="E47" s="85">
        <v>20.725736259999998</v>
      </c>
      <c r="F47" s="85">
        <v>20.725736259999998</v>
      </c>
      <c r="G47" s="85">
        <v>0</v>
      </c>
      <c r="H47" s="85">
        <v>90.23426373999999</v>
      </c>
      <c r="I47" s="85">
        <v>2.7757362599999986</v>
      </c>
      <c r="J47" s="85">
        <v>15.463711754874637</v>
      </c>
      <c r="K47" s="238"/>
    </row>
    <row r="48" spans="1:11" ht="25.5">
      <c r="A48" s="96">
        <v>25</v>
      </c>
      <c r="B48" s="95" t="s">
        <v>113</v>
      </c>
      <c r="C48" s="85">
        <v>6.17</v>
      </c>
      <c r="D48" s="85">
        <v>6.17</v>
      </c>
      <c r="E48" s="85">
        <v>5.36877698</v>
      </c>
      <c r="F48" s="85">
        <v>5.38877698</v>
      </c>
      <c r="G48" s="85">
        <v>5.38877698</v>
      </c>
      <c r="H48" s="85">
        <v>0.8012230200000001</v>
      </c>
      <c r="I48" s="85">
        <v>-0.8012230200000001</v>
      </c>
      <c r="J48" s="85">
        <v>-12.985786385737441</v>
      </c>
      <c r="K48" s="238"/>
    </row>
    <row r="49" spans="1:11" ht="51">
      <c r="A49" s="96">
        <v>26</v>
      </c>
      <c r="B49" s="95" t="s">
        <v>114</v>
      </c>
      <c r="C49" s="85">
        <v>118.88</v>
      </c>
      <c r="D49" s="85">
        <v>44.92</v>
      </c>
      <c r="E49" s="85">
        <v>17.7</v>
      </c>
      <c r="F49" s="85">
        <v>17.7</v>
      </c>
      <c r="G49" s="85">
        <v>0</v>
      </c>
      <c r="H49" s="85">
        <v>101.17999999999999</v>
      </c>
      <c r="I49" s="85">
        <v>-27.220000000000002</v>
      </c>
      <c r="J49" s="85">
        <v>-60.596616206589495</v>
      </c>
      <c r="K49" s="238"/>
    </row>
    <row r="50" spans="1:11" ht="38.25">
      <c r="A50" s="96">
        <v>27</v>
      </c>
      <c r="B50" s="95" t="s">
        <v>115</v>
      </c>
      <c r="C50" s="85">
        <v>10.06</v>
      </c>
      <c r="D50" s="85">
        <v>2.63</v>
      </c>
      <c r="E50" s="85">
        <v>0.89999999</v>
      </c>
      <c r="F50" s="85">
        <v>0.89999999</v>
      </c>
      <c r="G50" s="85">
        <v>0</v>
      </c>
      <c r="H50" s="85">
        <v>9.160000010000001</v>
      </c>
      <c r="I50" s="85">
        <v>-1.73000001</v>
      </c>
      <c r="J50" s="85">
        <v>-65.7794680608365</v>
      </c>
      <c r="K50" s="238"/>
    </row>
    <row r="51" spans="1:11" ht="51">
      <c r="A51" s="96">
        <v>28</v>
      </c>
      <c r="B51" s="95" t="s">
        <v>116</v>
      </c>
      <c r="C51" s="85">
        <v>97.35</v>
      </c>
      <c r="D51" s="85">
        <v>8</v>
      </c>
      <c r="E51" s="85">
        <v>2.5</v>
      </c>
      <c r="F51" s="85">
        <v>5.14323145</v>
      </c>
      <c r="G51" s="85">
        <v>0</v>
      </c>
      <c r="H51" s="85">
        <v>94.85</v>
      </c>
      <c r="I51" s="85">
        <v>-5.5</v>
      </c>
      <c r="J51" s="85">
        <v>-68.75</v>
      </c>
      <c r="K51" s="238"/>
    </row>
    <row r="52" spans="1:11" ht="51">
      <c r="A52" s="96">
        <v>29</v>
      </c>
      <c r="B52" s="95" t="s">
        <v>117</v>
      </c>
      <c r="C52" s="85">
        <v>152.96</v>
      </c>
      <c r="D52" s="85">
        <v>12.63</v>
      </c>
      <c r="E52" s="85">
        <v>3</v>
      </c>
      <c r="F52" s="85">
        <v>8.39468001</v>
      </c>
      <c r="G52" s="85">
        <v>0</v>
      </c>
      <c r="H52" s="85">
        <v>149.96</v>
      </c>
      <c r="I52" s="85">
        <v>-9.63</v>
      </c>
      <c r="J52" s="85">
        <v>-76.24703087885986</v>
      </c>
      <c r="K52" s="238"/>
    </row>
    <row r="53" spans="1:11" ht="25.5">
      <c r="A53" s="96">
        <v>30</v>
      </c>
      <c r="B53" s="95" t="s">
        <v>118</v>
      </c>
      <c r="C53" s="85">
        <v>200</v>
      </c>
      <c r="D53" s="85">
        <v>11.17</v>
      </c>
      <c r="E53" s="85">
        <v>6.2121084</v>
      </c>
      <c r="F53" s="85">
        <v>11.3821084</v>
      </c>
      <c r="G53" s="85">
        <v>0</v>
      </c>
      <c r="H53" s="85">
        <v>193.7878916</v>
      </c>
      <c r="I53" s="85">
        <v>-4.9578916</v>
      </c>
      <c r="J53" s="85">
        <v>-44.38577976723366</v>
      </c>
      <c r="K53" s="238"/>
    </row>
    <row r="54" spans="1:11" ht="38.25">
      <c r="A54" s="96">
        <v>31</v>
      </c>
      <c r="B54" s="95" t="s">
        <v>119</v>
      </c>
      <c r="C54" s="85">
        <v>144.58</v>
      </c>
      <c r="D54" s="85">
        <v>12.64</v>
      </c>
      <c r="E54" s="85">
        <v>9.8625</v>
      </c>
      <c r="F54" s="85">
        <v>9.8625</v>
      </c>
      <c r="G54" s="85">
        <v>0</v>
      </c>
      <c r="H54" s="85">
        <v>134.7175</v>
      </c>
      <c r="I54" s="85">
        <v>-2.7775</v>
      </c>
      <c r="J54" s="85">
        <v>-21.973892405063282</v>
      </c>
      <c r="K54" s="238"/>
    </row>
    <row r="55" spans="1:11" ht="38.25">
      <c r="A55" s="96">
        <v>32</v>
      </c>
      <c r="B55" s="95" t="s">
        <v>120</v>
      </c>
      <c r="C55" s="85">
        <v>762.42</v>
      </c>
      <c r="D55" s="85">
        <v>20</v>
      </c>
      <c r="E55" s="85">
        <v>15.685693109999999</v>
      </c>
      <c r="F55" s="85">
        <v>20.00075845</v>
      </c>
      <c r="G55" s="85">
        <v>0</v>
      </c>
      <c r="H55" s="85">
        <v>746.73430689</v>
      </c>
      <c r="I55" s="85">
        <v>-4.314306890000001</v>
      </c>
      <c r="J55" s="85">
        <v>-21.57153445</v>
      </c>
      <c r="K55" s="237"/>
    </row>
    <row r="56" spans="1:11" ht="12.75">
      <c r="A56" s="97"/>
      <c r="B56" s="91" t="s">
        <v>60</v>
      </c>
      <c r="C56" s="94">
        <v>3397.4900000000002</v>
      </c>
      <c r="D56" s="94">
        <v>651.9799999999998</v>
      </c>
      <c r="E56" s="94">
        <v>513.16935601</v>
      </c>
      <c r="F56" s="94">
        <v>528.3556409</v>
      </c>
      <c r="G56" s="94">
        <v>162.64665864999998</v>
      </c>
      <c r="H56" s="94">
        <v>2884.32064399</v>
      </c>
      <c r="I56" s="94">
        <v>-138.8106439899998</v>
      </c>
      <c r="J56" s="94">
        <v>-21.290629158869876</v>
      </c>
      <c r="K56" s="78"/>
    </row>
    <row r="57" spans="1:11" ht="12.75">
      <c r="A57" s="33"/>
      <c r="B57" s="28" t="s">
        <v>121</v>
      </c>
      <c r="C57" s="79"/>
      <c r="D57" s="80"/>
      <c r="E57" s="80"/>
      <c r="F57" s="80"/>
      <c r="G57" s="80"/>
      <c r="H57" s="81"/>
      <c r="I57" s="81">
        <v>0</v>
      </c>
      <c r="J57" s="81" t="s">
        <v>187</v>
      </c>
      <c r="K57" s="82"/>
    </row>
    <row r="58" spans="1:11" ht="63.75">
      <c r="A58" s="83">
        <v>33</v>
      </c>
      <c r="B58" s="32" t="s">
        <v>122</v>
      </c>
      <c r="C58" s="85">
        <v>754.77</v>
      </c>
      <c r="D58" s="85">
        <v>51.019999999999996</v>
      </c>
      <c r="E58" s="85">
        <v>46.55721440999999</v>
      </c>
      <c r="F58" s="85">
        <v>46.55721440999999</v>
      </c>
      <c r="G58" s="85">
        <v>0</v>
      </c>
      <c r="H58" s="85">
        <v>708.21278559</v>
      </c>
      <c r="I58" s="85">
        <v>-4.462785590000003</v>
      </c>
      <c r="J58" s="85">
        <v>-8.747129733437873</v>
      </c>
      <c r="K58" s="88"/>
    </row>
    <row r="59" spans="1:11" ht="38.25">
      <c r="A59" s="83">
        <v>34</v>
      </c>
      <c r="B59" s="32" t="s">
        <v>123</v>
      </c>
      <c r="C59" s="85">
        <v>105.13</v>
      </c>
      <c r="D59" s="85">
        <v>0</v>
      </c>
      <c r="E59" s="85">
        <v>0</v>
      </c>
      <c r="F59" s="85">
        <v>0</v>
      </c>
      <c r="G59" s="85">
        <v>0</v>
      </c>
      <c r="H59" s="85">
        <v>105.13</v>
      </c>
      <c r="I59" s="85">
        <v>0</v>
      </c>
      <c r="J59" s="85" t="s">
        <v>187</v>
      </c>
      <c r="K59" s="87"/>
    </row>
    <row r="60" spans="1:11" ht="38.25">
      <c r="A60" s="83">
        <v>35</v>
      </c>
      <c r="B60" s="32" t="s">
        <v>124</v>
      </c>
      <c r="C60" s="85">
        <v>24.2</v>
      </c>
      <c r="D60" s="85">
        <v>2</v>
      </c>
      <c r="E60" s="85">
        <v>1</v>
      </c>
      <c r="F60" s="85">
        <v>1</v>
      </c>
      <c r="G60" s="85">
        <v>0</v>
      </c>
      <c r="H60" s="85">
        <v>23.2</v>
      </c>
      <c r="I60" s="85">
        <v>-1</v>
      </c>
      <c r="J60" s="85">
        <v>-50</v>
      </c>
      <c r="K60" s="87"/>
    </row>
    <row r="61" spans="1:11" ht="38.25">
      <c r="A61" s="83">
        <v>36</v>
      </c>
      <c r="B61" s="32" t="s">
        <v>125</v>
      </c>
      <c r="C61" s="85">
        <v>60</v>
      </c>
      <c r="D61" s="85">
        <v>4</v>
      </c>
      <c r="E61" s="85">
        <v>4</v>
      </c>
      <c r="F61" s="85">
        <v>4</v>
      </c>
      <c r="G61" s="85">
        <v>0</v>
      </c>
      <c r="H61" s="85">
        <v>56</v>
      </c>
      <c r="I61" s="85">
        <v>0</v>
      </c>
      <c r="J61" s="85">
        <v>0</v>
      </c>
      <c r="K61" s="87"/>
    </row>
    <row r="62" spans="1:11" ht="12.75">
      <c r="A62" s="97"/>
      <c r="B62" s="91" t="s">
        <v>126</v>
      </c>
      <c r="C62" s="94">
        <v>944.1</v>
      </c>
      <c r="D62" s="94">
        <v>57.019999999999996</v>
      </c>
      <c r="E62" s="94">
        <v>51.55721440999999</v>
      </c>
      <c r="F62" s="94">
        <v>51.55721440999999</v>
      </c>
      <c r="G62" s="94">
        <v>0</v>
      </c>
      <c r="H62" s="94">
        <v>892.54278559</v>
      </c>
      <c r="I62" s="94">
        <v>-5.462785590000003</v>
      </c>
      <c r="J62" s="94">
        <v>-9.580472799017898</v>
      </c>
      <c r="K62" s="78"/>
    </row>
    <row r="63" spans="1:11" ht="12.75">
      <c r="A63" s="33"/>
      <c r="B63" s="28" t="s">
        <v>127</v>
      </c>
      <c r="C63" s="79"/>
      <c r="D63" s="80"/>
      <c r="E63" s="80"/>
      <c r="F63" s="80"/>
      <c r="G63" s="80"/>
      <c r="H63" s="81"/>
      <c r="I63" s="81">
        <v>0</v>
      </c>
      <c r="J63" s="81" t="s">
        <v>187</v>
      </c>
      <c r="K63" s="82"/>
    </row>
    <row r="64" spans="1:11" ht="12.75">
      <c r="A64" s="83">
        <v>37</v>
      </c>
      <c r="B64" s="32" t="s">
        <v>128</v>
      </c>
      <c r="C64" s="85">
        <v>216.15</v>
      </c>
      <c r="D64" s="85">
        <v>8.7</v>
      </c>
      <c r="E64" s="85">
        <v>8.6545889</v>
      </c>
      <c r="F64" s="85">
        <v>8.6545889</v>
      </c>
      <c r="G64" s="85">
        <v>0</v>
      </c>
      <c r="H64" s="85">
        <v>207.4954111</v>
      </c>
      <c r="I64" s="85">
        <v>-0.04541109999999904</v>
      </c>
      <c r="J64" s="85">
        <v>-0.5219666666666569</v>
      </c>
      <c r="K64" s="236" t="s">
        <v>105</v>
      </c>
    </row>
    <row r="65" spans="1:11" ht="38.25">
      <c r="A65" s="83">
        <v>38</v>
      </c>
      <c r="B65" s="32" t="s">
        <v>129</v>
      </c>
      <c r="C65" s="85">
        <v>41.49</v>
      </c>
      <c r="D65" s="85">
        <v>4</v>
      </c>
      <c r="E65" s="85">
        <v>0</v>
      </c>
      <c r="F65" s="85">
        <v>0</v>
      </c>
      <c r="G65" s="85">
        <v>0</v>
      </c>
      <c r="H65" s="85">
        <v>41.49</v>
      </c>
      <c r="I65" s="85">
        <v>-4</v>
      </c>
      <c r="J65" s="85">
        <v>-100</v>
      </c>
      <c r="K65" s="238"/>
    </row>
    <row r="66" spans="1:11" ht="38.25">
      <c r="A66" s="83">
        <v>39</v>
      </c>
      <c r="B66" s="32" t="s">
        <v>130</v>
      </c>
      <c r="C66" s="85">
        <v>73.6</v>
      </c>
      <c r="D66" s="85">
        <v>7</v>
      </c>
      <c r="E66" s="85">
        <v>0</v>
      </c>
      <c r="F66" s="85">
        <v>0</v>
      </c>
      <c r="G66" s="85">
        <v>0</v>
      </c>
      <c r="H66" s="85">
        <v>73.6</v>
      </c>
      <c r="I66" s="85">
        <v>-7</v>
      </c>
      <c r="J66" s="85">
        <v>-100</v>
      </c>
      <c r="K66" s="238"/>
    </row>
    <row r="67" spans="1:11" ht="12.75">
      <c r="A67" s="97"/>
      <c r="B67" s="91" t="s">
        <v>131</v>
      </c>
      <c r="C67" s="94">
        <v>331.24</v>
      </c>
      <c r="D67" s="94">
        <v>19.7</v>
      </c>
      <c r="E67" s="94">
        <v>8.6545889</v>
      </c>
      <c r="F67" s="94">
        <v>8.6545889</v>
      </c>
      <c r="G67" s="94">
        <v>0</v>
      </c>
      <c r="H67" s="94">
        <v>322.5854111</v>
      </c>
      <c r="I67" s="94">
        <v>-11.045411099999999</v>
      </c>
      <c r="J67" s="94">
        <v>-56.06807664974619</v>
      </c>
      <c r="K67" s="237"/>
    </row>
    <row r="68" spans="1:11" ht="12.75">
      <c r="A68" s="33"/>
      <c r="B68" s="28" t="s">
        <v>132</v>
      </c>
      <c r="C68" s="79"/>
      <c r="D68" s="80"/>
      <c r="E68" s="80"/>
      <c r="F68" s="80"/>
      <c r="G68" s="80"/>
      <c r="H68" s="81"/>
      <c r="I68" s="81">
        <v>0</v>
      </c>
      <c r="J68" s="81" t="s">
        <v>187</v>
      </c>
      <c r="K68" s="82"/>
    </row>
    <row r="69" spans="1:11" ht="51">
      <c r="A69" s="83">
        <v>40</v>
      </c>
      <c r="B69" s="32" t="s">
        <v>133</v>
      </c>
      <c r="C69" s="85">
        <v>42.01</v>
      </c>
      <c r="D69" s="85">
        <v>42.01</v>
      </c>
      <c r="E69" s="85">
        <v>42.24266797</v>
      </c>
      <c r="F69" s="85">
        <v>42.242677969999995</v>
      </c>
      <c r="G69" s="85">
        <v>42.242677969999995</v>
      </c>
      <c r="H69" s="85">
        <v>-0.2326679700000014</v>
      </c>
      <c r="I69" s="85">
        <v>0.2326679700000014</v>
      </c>
      <c r="J69" s="85">
        <v>0.5538394905974826</v>
      </c>
      <c r="K69" s="98"/>
    </row>
    <row r="70" spans="1:11" ht="25.5">
      <c r="A70" s="83">
        <v>41</v>
      </c>
      <c r="B70" s="32" t="s">
        <v>134</v>
      </c>
      <c r="C70" s="85">
        <v>13.5</v>
      </c>
      <c r="D70" s="85">
        <v>13.5</v>
      </c>
      <c r="E70" s="85">
        <v>13.62263605</v>
      </c>
      <c r="F70" s="85">
        <v>13.622636049999999</v>
      </c>
      <c r="G70" s="85">
        <v>13.622636049999999</v>
      </c>
      <c r="H70" s="85">
        <v>-0.12263605000000055</v>
      </c>
      <c r="I70" s="85">
        <v>0.12263605000000055</v>
      </c>
      <c r="J70" s="85">
        <v>0.9084151851851914</v>
      </c>
      <c r="K70" s="98"/>
    </row>
    <row r="71" spans="1:11" ht="38.25">
      <c r="A71" s="83">
        <v>42</v>
      </c>
      <c r="B71" s="32" t="s">
        <v>135</v>
      </c>
      <c r="C71" s="85">
        <v>58.08</v>
      </c>
      <c r="D71" s="85">
        <v>6</v>
      </c>
      <c r="E71" s="85">
        <v>7.39978</v>
      </c>
      <c r="F71" s="85">
        <v>7.39978</v>
      </c>
      <c r="G71" s="85">
        <v>0</v>
      </c>
      <c r="H71" s="85">
        <v>50.68022</v>
      </c>
      <c r="I71" s="85">
        <v>1.3997799999999998</v>
      </c>
      <c r="J71" s="85">
        <v>23.329666666666668</v>
      </c>
      <c r="K71" s="98"/>
    </row>
    <row r="72" spans="1:11" ht="38.25">
      <c r="A72" s="83">
        <v>43</v>
      </c>
      <c r="B72" s="32" t="s">
        <v>136</v>
      </c>
      <c r="C72" s="85">
        <v>33.12</v>
      </c>
      <c r="D72" s="85">
        <v>3.25</v>
      </c>
      <c r="E72" s="85">
        <v>2.80014</v>
      </c>
      <c r="F72" s="85">
        <v>2.80014</v>
      </c>
      <c r="G72" s="85">
        <v>0</v>
      </c>
      <c r="H72" s="85">
        <v>30.31986</v>
      </c>
      <c r="I72" s="85">
        <v>-0.44986000000000015</v>
      </c>
      <c r="J72" s="85">
        <v>-13.841846153846163</v>
      </c>
      <c r="K72" s="98"/>
    </row>
    <row r="73" spans="1:11" ht="12.75">
      <c r="A73" s="93"/>
      <c r="B73" s="99" t="s">
        <v>137</v>
      </c>
      <c r="C73" s="94">
        <v>146.71</v>
      </c>
      <c r="D73" s="94">
        <v>64.75999999999999</v>
      </c>
      <c r="E73" s="94">
        <v>66.06522402</v>
      </c>
      <c r="F73" s="94">
        <v>66.06523401999999</v>
      </c>
      <c r="G73" s="94">
        <v>55.86531401999999</v>
      </c>
      <c r="H73" s="94">
        <v>80.64477597999999</v>
      </c>
      <c r="I73" s="94">
        <v>1.3052240200000114</v>
      </c>
      <c r="J73" s="94">
        <v>2.0154787214329986</v>
      </c>
      <c r="K73" s="78"/>
    </row>
    <row r="74" spans="1:11" ht="12.75">
      <c r="A74" s="33"/>
      <c r="B74" s="28" t="s">
        <v>138</v>
      </c>
      <c r="C74" s="79"/>
      <c r="D74" s="80"/>
      <c r="E74" s="80"/>
      <c r="F74" s="80"/>
      <c r="G74" s="80"/>
      <c r="H74" s="81"/>
      <c r="I74" s="81">
        <v>0</v>
      </c>
      <c r="J74" s="81" t="s">
        <v>187</v>
      </c>
      <c r="K74" s="82"/>
    </row>
    <row r="75" spans="1:11" ht="25.5">
      <c r="A75" s="83">
        <v>44</v>
      </c>
      <c r="B75" s="32" t="s">
        <v>139</v>
      </c>
      <c r="C75" s="85">
        <v>2.99</v>
      </c>
      <c r="D75" s="85">
        <v>2.99</v>
      </c>
      <c r="E75" s="85">
        <v>1.01383358</v>
      </c>
      <c r="F75" s="85">
        <v>1.05232518</v>
      </c>
      <c r="G75" s="85">
        <v>0</v>
      </c>
      <c r="H75" s="85">
        <v>1.9761664200000002</v>
      </c>
      <c r="I75" s="85">
        <v>-1.9761664200000002</v>
      </c>
      <c r="J75" s="85">
        <v>-66.09252240802675</v>
      </c>
      <c r="K75" s="236" t="s">
        <v>140</v>
      </c>
    </row>
    <row r="76" spans="1:11" ht="38.25">
      <c r="A76" s="83">
        <v>45</v>
      </c>
      <c r="B76" s="32" t="s">
        <v>141</v>
      </c>
      <c r="C76" s="85">
        <v>17.74</v>
      </c>
      <c r="D76" s="85">
        <v>9.68</v>
      </c>
      <c r="E76" s="85">
        <v>1.100046</v>
      </c>
      <c r="F76" s="85">
        <v>2.100046</v>
      </c>
      <c r="G76" s="85">
        <v>0</v>
      </c>
      <c r="H76" s="85">
        <v>16.639954</v>
      </c>
      <c r="I76" s="85">
        <v>-8.579953999999999</v>
      </c>
      <c r="J76" s="85">
        <v>-88.63588842975207</v>
      </c>
      <c r="K76" s="238"/>
    </row>
    <row r="77" spans="1:11" ht="38.25">
      <c r="A77" s="83">
        <v>46</v>
      </c>
      <c r="B77" s="32" t="s">
        <v>142</v>
      </c>
      <c r="C77" s="85">
        <v>5.81</v>
      </c>
      <c r="D77" s="85">
        <v>5.81</v>
      </c>
      <c r="E77" s="85">
        <v>2.80689329</v>
      </c>
      <c r="F77" s="85">
        <v>3.70014149</v>
      </c>
      <c r="G77" s="85">
        <v>0</v>
      </c>
      <c r="H77" s="85">
        <v>3.0031067099999995</v>
      </c>
      <c r="I77" s="85">
        <v>-3.0031067099999995</v>
      </c>
      <c r="J77" s="85">
        <v>-51.688583648881234</v>
      </c>
      <c r="K77" s="238"/>
    </row>
    <row r="78" spans="1:11" ht="25.5">
      <c r="A78" s="83">
        <v>47</v>
      </c>
      <c r="B78" s="32" t="s">
        <v>143</v>
      </c>
      <c r="C78" s="85">
        <v>20.89</v>
      </c>
      <c r="D78" s="85">
        <v>11.48</v>
      </c>
      <c r="E78" s="85">
        <v>2.600012</v>
      </c>
      <c r="F78" s="85">
        <v>2.600012</v>
      </c>
      <c r="G78" s="85">
        <v>0</v>
      </c>
      <c r="H78" s="85">
        <v>18.289988</v>
      </c>
      <c r="I78" s="85">
        <v>-8.879988</v>
      </c>
      <c r="J78" s="85">
        <v>-77.3518118466899</v>
      </c>
      <c r="K78" s="238"/>
    </row>
    <row r="79" spans="1:11" ht="25.5">
      <c r="A79" s="83">
        <v>48</v>
      </c>
      <c r="B79" s="32" t="s">
        <v>144</v>
      </c>
      <c r="C79" s="85">
        <v>33.08</v>
      </c>
      <c r="D79" s="85">
        <v>21.99</v>
      </c>
      <c r="E79" s="85">
        <v>3.42587892</v>
      </c>
      <c r="F79" s="85">
        <v>3.88242564</v>
      </c>
      <c r="G79" s="85">
        <v>0</v>
      </c>
      <c r="H79" s="85">
        <v>29.65412108</v>
      </c>
      <c r="I79" s="85">
        <v>-18.56412108</v>
      </c>
      <c r="J79" s="85">
        <v>-84.42074160982264</v>
      </c>
      <c r="K79" s="238"/>
    </row>
    <row r="80" spans="1:11" ht="25.5">
      <c r="A80" s="83">
        <v>49</v>
      </c>
      <c r="B80" s="32" t="s">
        <v>145</v>
      </c>
      <c r="C80" s="85">
        <v>30.53</v>
      </c>
      <c r="D80" s="85">
        <v>9.82</v>
      </c>
      <c r="E80" s="85">
        <v>3.4472347500000002</v>
      </c>
      <c r="F80" s="85">
        <v>3.69949987</v>
      </c>
      <c r="G80" s="85">
        <v>0</v>
      </c>
      <c r="H80" s="85">
        <v>27.08276525</v>
      </c>
      <c r="I80" s="85">
        <v>-6.3727652500000005</v>
      </c>
      <c r="J80" s="85">
        <v>-64.89577647657842</v>
      </c>
      <c r="K80" s="238"/>
    </row>
    <row r="81" spans="1:11" ht="38.25">
      <c r="A81" s="83">
        <v>50</v>
      </c>
      <c r="B81" s="32" t="s">
        <v>146</v>
      </c>
      <c r="C81" s="85">
        <v>33.3</v>
      </c>
      <c r="D81" s="85">
        <v>8.48</v>
      </c>
      <c r="E81" s="85">
        <v>4.642958999999999</v>
      </c>
      <c r="F81" s="85">
        <v>6.1019318</v>
      </c>
      <c r="G81" s="85">
        <v>0</v>
      </c>
      <c r="H81" s="85">
        <v>28.657041</v>
      </c>
      <c r="I81" s="85">
        <v>-3.837041000000001</v>
      </c>
      <c r="J81" s="85">
        <v>-45.24812500000001</v>
      </c>
      <c r="K81" s="238"/>
    </row>
    <row r="82" spans="1:11" ht="25.5">
      <c r="A82" s="83">
        <v>51</v>
      </c>
      <c r="B82" s="32" t="s">
        <v>147</v>
      </c>
      <c r="C82" s="85">
        <v>142.29</v>
      </c>
      <c r="D82" s="85">
        <v>5.24</v>
      </c>
      <c r="E82" s="85">
        <v>5.24120762</v>
      </c>
      <c r="F82" s="85">
        <v>5.24120762</v>
      </c>
      <c r="G82" s="85">
        <v>0</v>
      </c>
      <c r="H82" s="85">
        <v>137.04879237999998</v>
      </c>
      <c r="I82" s="85">
        <v>0.0012076199999997428</v>
      </c>
      <c r="J82" s="85">
        <v>0.023046183206105297</v>
      </c>
      <c r="K82" s="238"/>
    </row>
    <row r="83" spans="1:11" ht="25.5">
      <c r="A83" s="83">
        <v>52</v>
      </c>
      <c r="B83" s="32" t="s">
        <v>148</v>
      </c>
      <c r="C83" s="85">
        <v>8.88</v>
      </c>
      <c r="D83" s="85">
        <v>8.88</v>
      </c>
      <c r="E83" s="85">
        <v>11.091327385</v>
      </c>
      <c r="F83" s="85">
        <v>11.091327385000001</v>
      </c>
      <c r="G83" s="85">
        <v>0</v>
      </c>
      <c r="H83" s="85">
        <v>-2.211327384999999</v>
      </c>
      <c r="I83" s="85">
        <v>2.211327384999999</v>
      </c>
      <c r="J83" s="85">
        <v>24.902335416666645</v>
      </c>
      <c r="K83" s="238"/>
    </row>
    <row r="84" spans="1:11" ht="25.5">
      <c r="A84" s="83">
        <v>53</v>
      </c>
      <c r="B84" s="32" t="s">
        <v>149</v>
      </c>
      <c r="C84" s="85">
        <v>76.83</v>
      </c>
      <c r="D84" s="85">
        <v>5.28</v>
      </c>
      <c r="E84" s="85">
        <v>0</v>
      </c>
      <c r="F84" s="85">
        <v>3</v>
      </c>
      <c r="G84" s="85">
        <v>0</v>
      </c>
      <c r="H84" s="85">
        <v>76.83</v>
      </c>
      <c r="I84" s="85">
        <v>-5.28</v>
      </c>
      <c r="J84" s="85">
        <v>-100</v>
      </c>
      <c r="K84" s="238"/>
    </row>
    <row r="85" spans="1:11" ht="12.75">
      <c r="A85" s="93"/>
      <c r="B85" s="99" t="s">
        <v>150</v>
      </c>
      <c r="C85" s="94">
        <v>372.34</v>
      </c>
      <c r="D85" s="94">
        <v>89.64999999999999</v>
      </c>
      <c r="E85" s="94">
        <v>35.369392545</v>
      </c>
      <c r="F85" s="94">
        <v>42.468916985</v>
      </c>
      <c r="G85" s="94">
        <v>0</v>
      </c>
      <c r="H85" s="94">
        <v>336.970607455</v>
      </c>
      <c r="I85" s="94">
        <v>-54.280607454999995</v>
      </c>
      <c r="J85" s="94">
        <v>-60.54724757947574</v>
      </c>
      <c r="K85" s="237"/>
    </row>
    <row r="86" spans="1:11" ht="12.75">
      <c r="A86" s="33"/>
      <c r="B86" s="28" t="s">
        <v>151</v>
      </c>
      <c r="C86" s="79">
        <v>212.24</v>
      </c>
      <c r="D86" s="79">
        <v>130.26</v>
      </c>
      <c r="E86" s="79">
        <v>123.49237638000001</v>
      </c>
      <c r="F86" s="79">
        <v>128.11866761</v>
      </c>
      <c r="G86" s="79">
        <v>83.73714288</v>
      </c>
      <c r="H86" s="79">
        <v>88.74762362</v>
      </c>
      <c r="I86" s="79">
        <v>-6.767623619999981</v>
      </c>
      <c r="J86" s="79">
        <v>-5.195473376324259</v>
      </c>
      <c r="K86" s="82"/>
    </row>
    <row r="87" spans="1:11" ht="38.25">
      <c r="A87" s="83">
        <v>54</v>
      </c>
      <c r="B87" s="32" t="s">
        <v>152</v>
      </c>
      <c r="C87" s="85">
        <v>74.34</v>
      </c>
      <c r="D87" s="85">
        <v>41.25</v>
      </c>
      <c r="E87" s="85">
        <v>39.7552335</v>
      </c>
      <c r="F87" s="85">
        <v>44.381524729999995</v>
      </c>
      <c r="G87" s="85">
        <v>0</v>
      </c>
      <c r="H87" s="85">
        <v>34.5847665</v>
      </c>
      <c r="I87" s="85">
        <v>-1.4947664999999972</v>
      </c>
      <c r="J87" s="85">
        <v>-3.623676363636349</v>
      </c>
      <c r="K87" s="98"/>
    </row>
    <row r="88" spans="1:11" ht="38.25">
      <c r="A88" s="83">
        <v>55</v>
      </c>
      <c r="B88" s="32" t="s">
        <v>153</v>
      </c>
      <c r="C88" s="85">
        <v>14</v>
      </c>
      <c r="D88" s="85">
        <v>5.11</v>
      </c>
      <c r="E88" s="85">
        <v>0</v>
      </c>
      <c r="F88" s="85">
        <v>0</v>
      </c>
      <c r="G88" s="85">
        <v>0</v>
      </c>
      <c r="H88" s="85">
        <v>14</v>
      </c>
      <c r="I88" s="85">
        <v>-5.11</v>
      </c>
      <c r="J88" s="85">
        <v>-100</v>
      </c>
      <c r="K88" s="98"/>
    </row>
    <row r="89" spans="1:11" ht="25.5">
      <c r="A89" s="83">
        <v>56</v>
      </c>
      <c r="B89" s="32" t="s">
        <v>154</v>
      </c>
      <c r="C89" s="85">
        <v>40</v>
      </c>
      <c r="D89" s="85">
        <v>0</v>
      </c>
      <c r="E89" s="85">
        <v>0</v>
      </c>
      <c r="F89" s="85">
        <v>0</v>
      </c>
      <c r="G89" s="85">
        <v>0</v>
      </c>
      <c r="H89" s="85">
        <v>40</v>
      </c>
      <c r="I89" s="85">
        <v>0</v>
      </c>
      <c r="J89" s="85" t="s">
        <v>187</v>
      </c>
      <c r="K89" s="98"/>
    </row>
    <row r="90" spans="1:11" ht="25.5">
      <c r="A90" s="83">
        <v>57</v>
      </c>
      <c r="B90" s="32" t="s">
        <v>155</v>
      </c>
      <c r="C90" s="85">
        <v>83.9</v>
      </c>
      <c r="D90" s="85">
        <v>83.9</v>
      </c>
      <c r="E90" s="85">
        <v>83.73714288000001</v>
      </c>
      <c r="F90" s="85">
        <v>83.73714288</v>
      </c>
      <c r="G90" s="85">
        <v>83.73714288</v>
      </c>
      <c r="H90" s="85">
        <v>0.1628571199999982</v>
      </c>
      <c r="I90" s="85">
        <v>-0.1628571199999982</v>
      </c>
      <c r="J90" s="85">
        <v>-0.19410860548271103</v>
      </c>
      <c r="K90" s="98"/>
    </row>
    <row r="91" spans="1:11" ht="12.75">
      <c r="A91" s="33"/>
      <c r="B91" s="28" t="s">
        <v>156</v>
      </c>
      <c r="C91" s="79">
        <v>744.66</v>
      </c>
      <c r="D91" s="79">
        <v>150.84</v>
      </c>
      <c r="E91" s="79">
        <v>271.913276891</v>
      </c>
      <c r="F91" s="79">
        <v>299.048275712</v>
      </c>
      <c r="G91" s="79">
        <v>266.199363712</v>
      </c>
      <c r="H91" s="79">
        <v>472.74672310899996</v>
      </c>
      <c r="I91" s="79">
        <v>121.073276891</v>
      </c>
      <c r="J91" s="79">
        <v>80.26602816958365</v>
      </c>
      <c r="K91" s="82"/>
    </row>
    <row r="92" spans="1:11" ht="38.25">
      <c r="A92" s="83">
        <v>58</v>
      </c>
      <c r="B92" s="100" t="s">
        <v>61</v>
      </c>
      <c r="C92" s="85">
        <v>31.13</v>
      </c>
      <c r="D92" s="85">
        <v>2.66</v>
      </c>
      <c r="E92" s="85">
        <v>2.685365546</v>
      </c>
      <c r="F92" s="85">
        <v>2.685365542</v>
      </c>
      <c r="G92" s="85">
        <v>2.6853655420000004</v>
      </c>
      <c r="H92" s="85">
        <v>28.444634454</v>
      </c>
      <c r="I92" s="85">
        <v>0.02536554599999974</v>
      </c>
      <c r="J92" s="85">
        <v>0.9535919548872016</v>
      </c>
      <c r="K92" s="236" t="s">
        <v>157</v>
      </c>
    </row>
    <row r="93" spans="1:11" ht="12.75">
      <c r="A93" s="83">
        <v>59</v>
      </c>
      <c r="B93" s="100" t="s">
        <v>158</v>
      </c>
      <c r="C93" s="85">
        <v>126.81</v>
      </c>
      <c r="D93" s="85">
        <v>46.02</v>
      </c>
      <c r="E93" s="85">
        <v>45.663422000000004</v>
      </c>
      <c r="F93" s="85">
        <v>45.663422000000004</v>
      </c>
      <c r="G93" s="85">
        <v>45.663422000000004</v>
      </c>
      <c r="H93" s="85">
        <v>81.146578</v>
      </c>
      <c r="I93" s="85">
        <v>-0.35657799999999895</v>
      </c>
      <c r="J93" s="85">
        <v>-0.7748326814428452</v>
      </c>
      <c r="K93" s="238"/>
    </row>
    <row r="94" spans="1:11" ht="25.5">
      <c r="A94" s="83">
        <v>60</v>
      </c>
      <c r="B94" s="100" t="s">
        <v>159</v>
      </c>
      <c r="C94" s="85">
        <v>78.12</v>
      </c>
      <c r="D94" s="85">
        <v>28.1</v>
      </c>
      <c r="E94" s="85">
        <v>25.885412</v>
      </c>
      <c r="F94" s="85">
        <v>32.730912000000004</v>
      </c>
      <c r="G94" s="85">
        <v>0</v>
      </c>
      <c r="H94" s="85">
        <v>52.234588</v>
      </c>
      <c r="I94" s="85">
        <v>-2.2145880000000027</v>
      </c>
      <c r="J94" s="85">
        <v>-7.881096085409268</v>
      </c>
      <c r="K94" s="238"/>
    </row>
    <row r="95" spans="1:11" ht="25.5">
      <c r="A95" s="83">
        <v>61</v>
      </c>
      <c r="B95" s="100" t="s">
        <v>160</v>
      </c>
      <c r="C95" s="85">
        <v>200</v>
      </c>
      <c r="D95" s="85">
        <v>50</v>
      </c>
      <c r="E95" s="85">
        <v>50</v>
      </c>
      <c r="F95" s="85">
        <v>200</v>
      </c>
      <c r="G95" s="85">
        <v>200</v>
      </c>
      <c r="H95" s="85">
        <v>150</v>
      </c>
      <c r="I95" s="85">
        <v>0</v>
      </c>
      <c r="J95" s="85">
        <v>0</v>
      </c>
      <c r="K95" s="238"/>
    </row>
    <row r="96" spans="1:11" ht="25.5">
      <c r="A96" s="83">
        <v>62</v>
      </c>
      <c r="B96" s="100" t="s">
        <v>161</v>
      </c>
      <c r="C96" s="85">
        <v>8.78</v>
      </c>
      <c r="D96" s="85">
        <v>8.78</v>
      </c>
      <c r="E96" s="85">
        <v>10.73482524</v>
      </c>
      <c r="F96" s="85">
        <v>10.734825240000001</v>
      </c>
      <c r="G96" s="85">
        <v>10.73482524</v>
      </c>
      <c r="H96" s="85">
        <v>-1.95482524</v>
      </c>
      <c r="I96" s="85">
        <v>1.95482524</v>
      </c>
      <c r="J96" s="85">
        <v>22.264524373576307</v>
      </c>
      <c r="K96" s="238"/>
    </row>
    <row r="97" spans="1:11" ht="12.75">
      <c r="A97" s="83">
        <v>63</v>
      </c>
      <c r="B97" s="100" t="s">
        <v>162</v>
      </c>
      <c r="C97" s="85">
        <v>255.23</v>
      </c>
      <c r="D97" s="85">
        <v>8.03</v>
      </c>
      <c r="E97" s="85">
        <v>3.20793001</v>
      </c>
      <c r="F97" s="85">
        <v>3.2079300099999997</v>
      </c>
      <c r="G97" s="85">
        <v>3.20793001</v>
      </c>
      <c r="H97" s="85">
        <v>252.02206998999998</v>
      </c>
      <c r="I97" s="85">
        <v>-4.822069989999999</v>
      </c>
      <c r="J97" s="85">
        <v>-60.05068480697384</v>
      </c>
      <c r="K97" s="238"/>
    </row>
    <row r="98" spans="1:11" ht="25.5">
      <c r="A98" s="83">
        <v>64</v>
      </c>
      <c r="B98" s="100" t="s">
        <v>163</v>
      </c>
      <c r="C98" s="85">
        <v>44.59</v>
      </c>
      <c r="D98" s="85">
        <v>7.25</v>
      </c>
      <c r="E98" s="85">
        <v>4.02582092</v>
      </c>
      <c r="F98" s="85">
        <v>4.02582092</v>
      </c>
      <c r="G98" s="85">
        <v>3.9078209200000003</v>
      </c>
      <c r="H98" s="85">
        <v>40.56417908</v>
      </c>
      <c r="I98" s="85">
        <v>-3.22417908</v>
      </c>
      <c r="J98" s="85">
        <v>-44.471435586206894</v>
      </c>
      <c r="K98" s="238"/>
    </row>
    <row r="99" spans="1:11" ht="25.5">
      <c r="A99" s="83">
        <v>65</v>
      </c>
      <c r="B99" s="100" t="s">
        <v>164</v>
      </c>
      <c r="C99" s="85"/>
      <c r="D99" s="85"/>
      <c r="E99" s="85">
        <v>129.71050117499996</v>
      </c>
      <c r="F99" s="85"/>
      <c r="G99" s="85"/>
      <c r="H99" s="85">
        <v>-129.71050117499996</v>
      </c>
      <c r="I99" s="85">
        <v>129.71050117499996</v>
      </c>
      <c r="J99" s="85" t="s">
        <v>187</v>
      </c>
      <c r="K99" s="237"/>
    </row>
    <row r="100" spans="1:11" ht="12.75">
      <c r="A100" s="154"/>
      <c r="B100" s="155"/>
      <c r="C100" s="156"/>
      <c r="D100" s="156"/>
      <c r="E100" s="156"/>
      <c r="F100" s="156"/>
      <c r="G100" s="156"/>
      <c r="H100" s="156"/>
      <c r="I100" s="156"/>
      <c r="J100" s="156"/>
      <c r="K100" s="157"/>
    </row>
    <row r="101" spans="1:11" ht="12.75">
      <c r="A101" s="21" t="s">
        <v>18</v>
      </c>
      <c r="B101" s="14" t="s">
        <v>19</v>
      </c>
      <c r="C101" s="12"/>
      <c r="D101" s="13"/>
      <c r="E101" s="14"/>
      <c r="F101"/>
      <c r="G101"/>
      <c r="H101"/>
      <c r="I101"/>
      <c r="J101"/>
      <c r="K101"/>
    </row>
    <row r="102" spans="1:11" ht="12.75">
      <c r="A102" s="21" t="s">
        <v>20</v>
      </c>
      <c r="B102" s="14" t="s">
        <v>62</v>
      </c>
      <c r="C102" s="12"/>
      <c r="D102" s="13"/>
      <c r="E102" s="14"/>
      <c r="F102"/>
      <c r="G102"/>
      <c r="H102"/>
      <c r="I102"/>
      <c r="J102"/>
      <c r="K102"/>
    </row>
    <row r="103" spans="1:11" ht="12.75">
      <c r="A103" s="21" t="s">
        <v>21</v>
      </c>
      <c r="B103" s="14" t="s">
        <v>63</v>
      </c>
      <c r="C103" s="12"/>
      <c r="D103" s="13"/>
      <c r="E103" s="14"/>
      <c r="F103"/>
      <c r="G103"/>
      <c r="H103"/>
      <c r="I103"/>
      <c r="J103"/>
      <c r="K103"/>
    </row>
    <row r="104" spans="1:11" ht="12.75">
      <c r="A104" s="154"/>
      <c r="B104" s="155"/>
      <c r="C104" s="156"/>
      <c r="D104" s="156"/>
      <c r="E104" s="156"/>
      <c r="F104" s="156"/>
      <c r="G104" s="156"/>
      <c r="H104" s="156"/>
      <c r="I104" s="156"/>
      <c r="J104" s="156"/>
      <c r="K104" s="157"/>
    </row>
    <row r="105" spans="1:11" ht="12.75">
      <c r="A105" s="154"/>
      <c r="B105" s="155"/>
      <c r="C105" s="156"/>
      <c r="D105" s="156"/>
      <c r="E105" s="156"/>
      <c r="F105" s="156"/>
      <c r="G105" s="156"/>
      <c r="H105" s="156"/>
      <c r="I105" s="156"/>
      <c r="J105" s="156"/>
      <c r="K105" s="157"/>
    </row>
    <row r="106" spans="1:11" ht="12.75">
      <c r="A106" s="170"/>
      <c r="B106" s="171"/>
      <c r="C106" s="172"/>
      <c r="D106" s="172"/>
      <c r="E106" s="172"/>
      <c r="F106" s="172"/>
      <c r="G106" s="172"/>
      <c r="H106" s="172"/>
      <c r="I106" s="156"/>
      <c r="J106" s="156"/>
      <c r="K106" s="157"/>
    </row>
    <row r="107" spans="1:8" ht="12.75">
      <c r="A107" s="70"/>
      <c r="B107" s="70"/>
      <c r="C107" s="70"/>
      <c r="D107" s="173"/>
      <c r="E107" s="173"/>
      <c r="F107" s="173"/>
      <c r="G107" s="174"/>
      <c r="H107" s="173"/>
    </row>
    <row r="108" spans="1:8" ht="12.75">
      <c r="A108" s="70"/>
      <c r="B108" s="70"/>
      <c r="C108" s="70"/>
      <c r="D108" s="173"/>
      <c r="E108" s="173"/>
      <c r="F108" s="173"/>
      <c r="G108" s="174"/>
      <c r="H108" s="173"/>
    </row>
    <row r="109" spans="1:8" ht="12.75">
      <c r="A109" s="70"/>
      <c r="B109" s="70"/>
      <c r="C109" s="70"/>
      <c r="D109" s="173"/>
      <c r="E109" s="173"/>
      <c r="F109" s="173"/>
      <c r="G109" s="174"/>
      <c r="H109" s="173"/>
    </row>
    <row r="110" spans="1:8" ht="12.75">
      <c r="A110" s="70"/>
      <c r="B110" s="175"/>
      <c r="C110" s="70"/>
      <c r="D110" s="173"/>
      <c r="E110" s="173"/>
      <c r="F110" s="173"/>
      <c r="G110" s="174"/>
      <c r="H110" s="173"/>
    </row>
    <row r="111" spans="1:8" ht="12.75">
      <c r="A111" s="70"/>
      <c r="B111" s="175"/>
      <c r="C111" s="70"/>
      <c r="D111" s="173"/>
      <c r="E111" s="173"/>
      <c r="F111" s="173"/>
      <c r="G111" s="174"/>
      <c r="H111" s="173"/>
    </row>
    <row r="112" spans="1:8" ht="12.75">
      <c r="A112" s="70"/>
      <c r="B112" s="70"/>
      <c r="C112" s="70"/>
      <c r="D112" s="173"/>
      <c r="E112" s="173"/>
      <c r="F112" s="173"/>
      <c r="G112" s="174"/>
      <c r="H112" s="173"/>
    </row>
    <row r="113" spans="1:8" ht="12.75">
      <c r="A113" s="70"/>
      <c r="B113" s="176"/>
      <c r="C113" s="176"/>
      <c r="D113" s="176"/>
      <c r="E113" s="176"/>
      <c r="F113" s="173"/>
      <c r="G113" s="174"/>
      <c r="H113" s="173"/>
    </row>
    <row r="114" spans="1:8" ht="12.75">
      <c r="A114" s="70"/>
      <c r="B114" s="176"/>
      <c r="C114" s="176"/>
      <c r="D114" s="176"/>
      <c r="E114" s="176"/>
      <c r="F114" s="173"/>
      <c r="G114" s="173"/>
      <c r="H114" s="173"/>
    </row>
    <row r="115" spans="1:8" ht="12.75">
      <c r="A115" s="70"/>
      <c r="B115" s="176"/>
      <c r="C115" s="176"/>
      <c r="D115" s="176"/>
      <c r="E115" s="176"/>
      <c r="F115" s="173"/>
      <c r="G115" s="173"/>
      <c r="H115" s="173"/>
    </row>
    <row r="116" spans="1:8" ht="12.75">
      <c r="A116" s="70"/>
      <c r="B116" s="178"/>
      <c r="C116" s="70"/>
      <c r="D116" s="173"/>
      <c r="E116" s="173"/>
      <c r="F116" s="173"/>
      <c r="G116" s="173"/>
      <c r="H116" s="173"/>
    </row>
    <row r="117" spans="1:8" ht="12.75">
      <c r="A117" s="70"/>
      <c r="B117" s="70"/>
      <c r="C117" s="70"/>
      <c r="D117" s="173"/>
      <c r="E117" s="173"/>
      <c r="F117" s="173"/>
      <c r="G117" s="173"/>
      <c r="H117" s="173"/>
    </row>
    <row r="118" spans="1:8" ht="12.75">
      <c r="A118" s="70"/>
      <c r="B118" s="178"/>
      <c r="C118" s="176"/>
      <c r="D118" s="176"/>
      <c r="E118" s="176"/>
      <c r="F118" s="173"/>
      <c r="G118" s="173"/>
      <c r="H118" s="173"/>
    </row>
    <row r="119" spans="1:8" ht="12.75">
      <c r="A119" s="70"/>
      <c r="B119" s="178"/>
      <c r="C119" s="176"/>
      <c r="D119" s="176"/>
      <c r="E119" s="176"/>
      <c r="F119" s="173"/>
      <c r="G119" s="173"/>
      <c r="H119" s="173"/>
    </row>
    <row r="120" spans="1:8" ht="12.75">
      <c r="A120" s="70"/>
      <c r="B120" s="178"/>
      <c r="C120" s="176"/>
      <c r="D120" s="176"/>
      <c r="E120" s="176"/>
      <c r="F120" s="173"/>
      <c r="G120" s="173"/>
      <c r="H120" s="173"/>
    </row>
    <row r="121" spans="1:8" ht="12.75">
      <c r="A121" s="70"/>
      <c r="B121" s="178"/>
      <c r="C121" s="178"/>
      <c r="D121" s="177"/>
      <c r="E121" s="177"/>
      <c r="F121" s="173"/>
      <c r="G121" s="173"/>
      <c r="H121" s="173"/>
    </row>
    <row r="122" spans="1:8" ht="12.75">
      <c r="A122" s="70"/>
      <c r="B122" s="70"/>
      <c r="C122" s="70"/>
      <c r="D122" s="173"/>
      <c r="E122" s="176"/>
      <c r="F122" s="173"/>
      <c r="G122" s="173"/>
      <c r="H122" s="173"/>
    </row>
    <row r="123" spans="1:8" ht="12.75">
      <c r="A123" s="70"/>
      <c r="B123" s="179"/>
      <c r="C123" s="70"/>
      <c r="D123" s="173"/>
      <c r="E123" s="173"/>
      <c r="F123" s="173"/>
      <c r="G123" s="173"/>
      <c r="H123" s="173"/>
    </row>
    <row r="124" spans="1:8" ht="12.75">
      <c r="A124" s="70"/>
      <c r="B124" s="179"/>
      <c r="C124" s="70"/>
      <c r="D124" s="173"/>
      <c r="E124" s="173"/>
      <c r="F124" s="173"/>
      <c r="G124" s="173"/>
      <c r="H124" s="173"/>
    </row>
    <row r="125" spans="1:8" ht="12.75">
      <c r="A125" s="70"/>
      <c r="B125" s="179"/>
      <c r="C125" s="70"/>
      <c r="D125" s="173"/>
      <c r="E125" s="173"/>
      <c r="F125" s="173"/>
      <c r="G125" s="173"/>
      <c r="H125" s="173"/>
    </row>
    <row r="126" spans="1:8" ht="12.75">
      <c r="A126" s="70"/>
      <c r="B126" s="179"/>
      <c r="C126" s="70"/>
      <c r="D126" s="173"/>
      <c r="E126" s="173"/>
      <c r="F126" s="173"/>
      <c r="G126" s="173"/>
      <c r="H126" s="173"/>
    </row>
    <row r="127" spans="1:8" ht="12.75">
      <c r="A127" s="70"/>
      <c r="B127" s="179"/>
      <c r="C127" s="70"/>
      <c r="D127" s="173"/>
      <c r="E127" s="173"/>
      <c r="F127" s="173"/>
      <c r="G127" s="173"/>
      <c r="H127" s="173"/>
    </row>
    <row r="128" spans="1:8" ht="12.75">
      <c r="A128" s="70"/>
      <c r="B128" s="179"/>
      <c r="C128" s="70"/>
      <c r="D128" s="173"/>
      <c r="E128" s="173"/>
      <c r="F128" s="173"/>
      <c r="G128" s="173"/>
      <c r="H128" s="173"/>
    </row>
    <row r="129" spans="1:8" ht="12.75">
      <c r="A129" s="70"/>
      <c r="B129" s="180"/>
      <c r="C129" s="70"/>
      <c r="D129" s="173"/>
      <c r="E129" s="173"/>
      <c r="F129" s="173"/>
      <c r="G129" s="173"/>
      <c r="H129" s="173"/>
    </row>
    <row r="130" spans="1:8" ht="12.75">
      <c r="A130" s="70"/>
      <c r="B130" s="70"/>
      <c r="C130" s="70"/>
      <c r="D130" s="173"/>
      <c r="E130" s="173"/>
      <c r="F130" s="173"/>
      <c r="G130" s="173"/>
      <c r="H130" s="173"/>
    </row>
    <row r="131" spans="1:8" ht="12.75">
      <c r="A131" s="70"/>
      <c r="B131" s="178"/>
      <c r="C131" s="178"/>
      <c r="D131" s="174"/>
      <c r="E131" s="173"/>
      <c r="F131" s="173"/>
      <c r="G131" s="173"/>
      <c r="H131" s="173"/>
    </row>
    <row r="132" spans="1:8" ht="12.75">
      <c r="A132" s="70"/>
      <c r="B132" s="178"/>
      <c r="C132" s="178"/>
      <c r="D132" s="173"/>
      <c r="E132" s="173"/>
      <c r="F132" s="173"/>
      <c r="G132" s="173"/>
      <c r="H132" s="173"/>
    </row>
    <row r="133" spans="1:8" ht="12.75">
      <c r="A133" s="70"/>
      <c r="B133" s="178"/>
      <c r="C133" s="181"/>
      <c r="D133" s="173"/>
      <c r="E133" s="173"/>
      <c r="F133" s="173"/>
      <c r="G133" s="173"/>
      <c r="H133" s="173"/>
    </row>
    <row r="134" spans="1:8" ht="12.75">
      <c r="A134" s="70"/>
      <c r="B134" s="182"/>
      <c r="C134" s="70"/>
      <c r="D134" s="173"/>
      <c r="E134" s="173"/>
      <c r="F134" s="173"/>
      <c r="G134" s="173"/>
      <c r="H134" s="173"/>
    </row>
    <row r="135" spans="1:8" ht="12.75">
      <c r="A135" s="70"/>
      <c r="B135" s="70"/>
      <c r="C135" s="70"/>
      <c r="D135" s="173"/>
      <c r="E135" s="173"/>
      <c r="F135" s="173"/>
      <c r="G135" s="173"/>
      <c r="H135" s="173"/>
    </row>
    <row r="136" spans="1:8" ht="12.75">
      <c r="A136" s="70"/>
      <c r="B136" s="180"/>
      <c r="C136" s="70"/>
      <c r="D136" s="173"/>
      <c r="E136" s="173"/>
      <c r="F136" s="183"/>
      <c r="G136" s="173"/>
      <c r="H136" s="173"/>
    </row>
    <row r="137" spans="1:8" ht="12.75">
      <c r="A137" s="70"/>
      <c r="B137" s="70"/>
      <c r="C137" s="70"/>
      <c r="D137" s="173"/>
      <c r="E137" s="173"/>
      <c r="F137" s="184"/>
      <c r="G137" s="173"/>
      <c r="H137" s="173"/>
    </row>
    <row r="138" spans="1:8" ht="12.75">
      <c r="A138" s="70"/>
      <c r="B138" s="70"/>
      <c r="C138" s="70"/>
      <c r="D138" s="173"/>
      <c r="E138" s="173"/>
      <c r="F138" s="185"/>
      <c r="G138" s="173"/>
      <c r="H138" s="173"/>
    </row>
    <row r="139" spans="1:8" ht="12.75">
      <c r="A139" s="70"/>
      <c r="B139" s="70"/>
      <c r="C139" s="70"/>
      <c r="D139" s="173"/>
      <c r="E139" s="173"/>
      <c r="F139" s="185"/>
      <c r="G139" s="173"/>
      <c r="H139" s="173"/>
    </row>
    <row r="140" spans="1:8" ht="12.75">
      <c r="A140" s="70"/>
      <c r="B140" s="70"/>
      <c r="C140" s="70"/>
      <c r="D140" s="173"/>
      <c r="E140" s="173"/>
      <c r="F140" s="173"/>
      <c r="G140" s="173"/>
      <c r="H140" s="173"/>
    </row>
  </sheetData>
  <sheetProtection/>
  <mergeCells count="17">
    <mergeCell ref="K37:K38"/>
    <mergeCell ref="K40:K55"/>
    <mergeCell ref="K64:K67"/>
    <mergeCell ref="K75:K85"/>
    <mergeCell ref="K92:K99"/>
    <mergeCell ref="H4:H6"/>
    <mergeCell ref="I4:J4"/>
    <mergeCell ref="K4:K6"/>
    <mergeCell ref="I5:I6"/>
    <mergeCell ref="J5:J6"/>
    <mergeCell ref="A2:K2"/>
    <mergeCell ref="A4:A6"/>
    <mergeCell ref="B4:B6"/>
    <mergeCell ref="C4:C6"/>
    <mergeCell ref="D4:E5"/>
    <mergeCell ref="F4:F6"/>
    <mergeCell ref="G4:G6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6"/>
  <sheetViews>
    <sheetView view="pageBreakPreview" zoomScale="70" zoomScaleNormal="70" zoomScaleSheetLayoutView="70" zoomScalePageLayoutView="0" workbookViewId="0" topLeftCell="A1">
      <selection activeCell="V20" sqref="V20"/>
    </sheetView>
  </sheetViews>
  <sheetFormatPr defaultColWidth="9.00390625" defaultRowHeight="12.75"/>
  <cols>
    <col min="1" max="1" width="4.875" style="23" bestFit="1" customWidth="1"/>
    <col min="2" max="2" width="45.25390625" style="23" customWidth="1"/>
    <col min="3" max="3" width="11.75390625" style="101" customWidth="1"/>
    <col min="4" max="7" width="10.75390625" style="101" customWidth="1"/>
    <col min="8" max="8" width="11.75390625" style="101" customWidth="1"/>
    <col min="9" max="12" width="11.25390625" style="101" customWidth="1"/>
    <col min="13" max="17" width="10.75390625" style="101" customWidth="1"/>
    <col min="18" max="18" width="11.75390625" style="101" customWidth="1"/>
    <col min="19" max="22" width="10.75390625" style="101" customWidth="1"/>
    <col min="23" max="23" width="9.375" style="101" bestFit="1" customWidth="1"/>
    <col min="24" max="24" width="8.375" style="101" customWidth="1"/>
    <col min="25" max="25" width="9.375" style="101" bestFit="1" customWidth="1"/>
    <col min="26" max="26" width="8.25390625" style="101" customWidth="1"/>
    <col min="27" max="27" width="9.00390625" style="101" customWidth="1"/>
    <col min="28" max="28" width="9.25390625" style="101" bestFit="1" customWidth="1"/>
    <col min="29" max="29" width="6.875" style="101" customWidth="1"/>
    <col min="30" max="30" width="10.00390625" style="101" customWidth="1"/>
    <col min="31" max="31" width="8.75390625" style="101" customWidth="1"/>
    <col min="32" max="32" width="8.375" style="101" customWidth="1"/>
    <col min="33" max="33" width="14.75390625" style="0" customWidth="1"/>
  </cols>
  <sheetData>
    <row r="2" spans="1:32" ht="15.75">
      <c r="A2" s="252" t="s">
        <v>185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</row>
    <row r="3" spans="3:22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69"/>
    </row>
    <row r="4" ht="13.5" thickBot="1"/>
    <row r="5" spans="1:33" ht="15" customHeight="1">
      <c r="A5" s="253" t="s">
        <v>0</v>
      </c>
      <c r="B5" s="256" t="s">
        <v>1</v>
      </c>
      <c r="C5" s="256" t="s">
        <v>64</v>
      </c>
      <c r="D5" s="256"/>
      <c r="E5" s="256"/>
      <c r="F5" s="256"/>
      <c r="G5" s="257"/>
      <c r="H5" s="258" t="s">
        <v>65</v>
      </c>
      <c r="I5" s="259"/>
      <c r="J5" s="259"/>
      <c r="K5" s="259"/>
      <c r="L5" s="260"/>
      <c r="M5" s="256" t="s">
        <v>165</v>
      </c>
      <c r="N5" s="256"/>
      <c r="O5" s="256"/>
      <c r="P5" s="256"/>
      <c r="Q5" s="256"/>
      <c r="R5" s="256" t="s">
        <v>166</v>
      </c>
      <c r="S5" s="256"/>
      <c r="T5" s="256"/>
      <c r="U5" s="256"/>
      <c r="V5" s="256"/>
      <c r="W5" s="268" t="s">
        <v>188</v>
      </c>
      <c r="X5" s="268"/>
      <c r="Y5" s="268"/>
      <c r="Z5" s="268"/>
      <c r="AA5" s="268"/>
      <c r="AB5" s="268"/>
      <c r="AC5" s="268"/>
      <c r="AD5" s="268"/>
      <c r="AE5" s="268"/>
      <c r="AF5" s="269"/>
      <c r="AG5" s="264" t="s">
        <v>74</v>
      </c>
    </row>
    <row r="6" spans="1:33" ht="18.75" customHeight="1">
      <c r="A6" s="254"/>
      <c r="B6" s="245"/>
      <c r="C6" s="245"/>
      <c r="D6" s="245"/>
      <c r="E6" s="245"/>
      <c r="F6" s="245"/>
      <c r="G6" s="250"/>
      <c r="H6" s="261"/>
      <c r="I6" s="262"/>
      <c r="J6" s="262"/>
      <c r="K6" s="262"/>
      <c r="L6" s="263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70" t="s">
        <v>27</v>
      </c>
      <c r="X6" s="270"/>
      <c r="Y6" s="270"/>
      <c r="Z6" s="270"/>
      <c r="AA6" s="270" t="s">
        <v>28</v>
      </c>
      <c r="AB6" s="270"/>
      <c r="AC6" s="270"/>
      <c r="AD6" s="270"/>
      <c r="AE6" s="270"/>
      <c r="AF6" s="271" t="s">
        <v>186</v>
      </c>
      <c r="AG6" s="265"/>
    </row>
    <row r="7" spans="1:33" ht="12.75" customHeight="1">
      <c r="A7" s="254"/>
      <c r="B7" s="245"/>
      <c r="C7" s="245" t="s">
        <v>22</v>
      </c>
      <c r="D7" s="245" t="s">
        <v>23</v>
      </c>
      <c r="E7" s="245" t="s">
        <v>24</v>
      </c>
      <c r="F7" s="245" t="s">
        <v>66</v>
      </c>
      <c r="G7" s="250" t="s">
        <v>25</v>
      </c>
      <c r="H7" s="245" t="s">
        <v>22</v>
      </c>
      <c r="I7" s="245" t="s">
        <v>23</v>
      </c>
      <c r="J7" s="245" t="s">
        <v>24</v>
      </c>
      <c r="K7" s="245" t="s">
        <v>66</v>
      </c>
      <c r="L7" s="245" t="s">
        <v>25</v>
      </c>
      <c r="M7" s="248" t="s">
        <v>22</v>
      </c>
      <c r="N7" s="248" t="s">
        <v>23</v>
      </c>
      <c r="O7" s="245" t="s">
        <v>24</v>
      </c>
      <c r="P7" s="245" t="s">
        <v>66</v>
      </c>
      <c r="Q7" s="245" t="s">
        <v>25</v>
      </c>
      <c r="R7" s="245" t="s">
        <v>22</v>
      </c>
      <c r="S7" s="245" t="s">
        <v>23</v>
      </c>
      <c r="T7" s="245" t="s">
        <v>24</v>
      </c>
      <c r="U7" s="245" t="s">
        <v>66</v>
      </c>
      <c r="V7" s="245" t="s">
        <v>25</v>
      </c>
      <c r="W7" s="245" t="s">
        <v>67</v>
      </c>
      <c r="X7" s="245" t="s">
        <v>68</v>
      </c>
      <c r="Y7" s="245" t="s">
        <v>69</v>
      </c>
      <c r="Z7" s="245" t="s">
        <v>70</v>
      </c>
      <c r="AA7" s="245" t="s">
        <v>67</v>
      </c>
      <c r="AB7" s="245" t="s">
        <v>68</v>
      </c>
      <c r="AC7" s="245" t="s">
        <v>29</v>
      </c>
      <c r="AD7" s="245" t="s">
        <v>26</v>
      </c>
      <c r="AE7" s="245" t="s">
        <v>71</v>
      </c>
      <c r="AF7" s="272"/>
      <c r="AG7" s="265"/>
    </row>
    <row r="8" spans="1:33" ht="78" customHeight="1" thickBot="1">
      <c r="A8" s="255"/>
      <c r="B8" s="247"/>
      <c r="C8" s="247"/>
      <c r="D8" s="247"/>
      <c r="E8" s="247"/>
      <c r="F8" s="247"/>
      <c r="G8" s="251"/>
      <c r="H8" s="247"/>
      <c r="I8" s="247"/>
      <c r="J8" s="247"/>
      <c r="K8" s="247"/>
      <c r="L8" s="247"/>
      <c r="M8" s="249"/>
      <c r="N8" s="249"/>
      <c r="O8" s="247"/>
      <c r="P8" s="247"/>
      <c r="Q8" s="247"/>
      <c r="R8" s="247"/>
      <c r="S8" s="247"/>
      <c r="T8" s="247"/>
      <c r="U8" s="247"/>
      <c r="V8" s="247"/>
      <c r="W8" s="246"/>
      <c r="X8" s="246"/>
      <c r="Y8" s="246"/>
      <c r="Z8" s="246"/>
      <c r="AA8" s="246"/>
      <c r="AB8" s="246"/>
      <c r="AC8" s="246"/>
      <c r="AD8" s="246"/>
      <c r="AE8" s="246"/>
      <c r="AF8" s="273"/>
      <c r="AG8" s="266"/>
    </row>
    <row r="9" spans="1:33" ht="12.75">
      <c r="A9" s="163"/>
      <c r="B9" s="164" t="s">
        <v>55</v>
      </c>
      <c r="C9" s="76">
        <v>1367.4299999999998</v>
      </c>
      <c r="D9" s="76">
        <v>464.66149557000006</v>
      </c>
      <c r="E9" s="76">
        <v>482.2744062000001</v>
      </c>
      <c r="F9" s="76">
        <v>195.139</v>
      </c>
      <c r="G9" s="76">
        <v>225.35509823</v>
      </c>
      <c r="H9" s="76">
        <v>1290.465690326</v>
      </c>
      <c r="I9" s="76">
        <v>345.18499142</v>
      </c>
      <c r="J9" s="76">
        <v>285.32204468</v>
      </c>
      <c r="K9" s="76">
        <v>429.2517725299999</v>
      </c>
      <c r="L9" s="76">
        <v>230.706881696</v>
      </c>
      <c r="M9" s="76">
        <v>-76.964309674</v>
      </c>
      <c r="N9" s="76">
        <v>-119.47650414999998</v>
      </c>
      <c r="O9" s="76">
        <v>-196.95236152000004</v>
      </c>
      <c r="P9" s="76">
        <v>234.11277253000003</v>
      </c>
      <c r="Q9" s="76">
        <v>5.351783465999992</v>
      </c>
      <c r="R9" s="76">
        <v>1338.5029995520001</v>
      </c>
      <c r="S9" s="76">
        <v>359.24996773999993</v>
      </c>
      <c r="T9" s="76">
        <v>307.34561756</v>
      </c>
      <c r="U9" s="76">
        <v>284.99562134</v>
      </c>
      <c r="V9" s="76">
        <v>386.91179291200007</v>
      </c>
      <c r="W9" s="165"/>
      <c r="X9" s="165"/>
      <c r="Y9" s="165"/>
      <c r="Z9" s="76">
        <v>8.15</v>
      </c>
      <c r="AA9" s="165"/>
      <c r="AB9" s="165"/>
      <c r="AC9" s="165"/>
      <c r="AD9" s="165"/>
      <c r="AE9" s="166">
        <v>23.869</v>
      </c>
      <c r="AF9" s="167"/>
      <c r="AG9" s="188">
        <f>AG10+AG26</f>
        <v>9797.76</v>
      </c>
    </row>
    <row r="10" spans="1:33" ht="12.75">
      <c r="A10" s="16">
        <v>1</v>
      </c>
      <c r="B10" s="17" t="s">
        <v>7</v>
      </c>
      <c r="C10" s="27">
        <v>55.379999999999995</v>
      </c>
      <c r="D10" s="27">
        <v>19.169999999999998</v>
      </c>
      <c r="E10" s="27">
        <v>21.251</v>
      </c>
      <c r="F10" s="27">
        <v>11.298999999999996</v>
      </c>
      <c r="G10" s="27">
        <v>3.659999999999999</v>
      </c>
      <c r="H10" s="27">
        <v>56.80852298</v>
      </c>
      <c r="I10" s="27">
        <v>19.24277373</v>
      </c>
      <c r="J10" s="27">
        <v>18.09556812</v>
      </c>
      <c r="K10" s="27">
        <v>15.87575675</v>
      </c>
      <c r="L10" s="27">
        <v>3.59442438</v>
      </c>
      <c r="M10" s="27">
        <v>1.4285229800000012</v>
      </c>
      <c r="N10" s="27">
        <v>0.07277373000000076</v>
      </c>
      <c r="O10" s="27">
        <v>-3.155431880000002</v>
      </c>
      <c r="P10" s="27">
        <v>4.576756750000003</v>
      </c>
      <c r="Q10" s="27">
        <v>-0.06557561999999907</v>
      </c>
      <c r="R10" s="27">
        <v>56.773522979999996</v>
      </c>
      <c r="S10" s="27">
        <v>19.20777373</v>
      </c>
      <c r="T10" s="27">
        <v>18.09556812</v>
      </c>
      <c r="U10" s="27">
        <v>15.87575675</v>
      </c>
      <c r="V10" s="27">
        <v>3.59442438</v>
      </c>
      <c r="W10" s="29"/>
      <c r="X10" s="29"/>
      <c r="Y10" s="29"/>
      <c r="Z10" s="26">
        <v>0</v>
      </c>
      <c r="AA10" s="29"/>
      <c r="AB10" s="29"/>
      <c r="AC10" s="29"/>
      <c r="AD10" s="29"/>
      <c r="AE10" s="26">
        <v>12.285</v>
      </c>
      <c r="AF10" s="38"/>
      <c r="AG10" s="189">
        <f>AG11+AG21+AG22+AG25</f>
        <v>9797.76</v>
      </c>
    </row>
    <row r="11" spans="1:33" ht="25.5">
      <c r="A11" s="30" t="s">
        <v>8</v>
      </c>
      <c r="B11" s="17" t="s">
        <v>48</v>
      </c>
      <c r="C11" s="27">
        <v>53.239999999999995</v>
      </c>
      <c r="D11" s="27">
        <v>17.029999999999998</v>
      </c>
      <c r="E11" s="27">
        <v>21.251</v>
      </c>
      <c r="F11" s="27">
        <v>11.298999999999996</v>
      </c>
      <c r="G11" s="27">
        <v>3.659999999999999</v>
      </c>
      <c r="H11" s="27">
        <v>54.66852298</v>
      </c>
      <c r="I11" s="27">
        <v>17.10277373</v>
      </c>
      <c r="J11" s="27">
        <v>18.09556812</v>
      </c>
      <c r="K11" s="27">
        <v>15.87575675</v>
      </c>
      <c r="L11" s="27">
        <v>3.59442438</v>
      </c>
      <c r="M11" s="27">
        <v>1.4285229800000012</v>
      </c>
      <c r="N11" s="27">
        <v>0.07277373000000076</v>
      </c>
      <c r="O11" s="27">
        <v>-3.155431880000002</v>
      </c>
      <c r="P11" s="27">
        <v>4.576756750000003</v>
      </c>
      <c r="Q11" s="27">
        <v>-0.06557561999999907</v>
      </c>
      <c r="R11" s="27">
        <v>54.633522979999995</v>
      </c>
      <c r="S11" s="27">
        <v>17.06777373</v>
      </c>
      <c r="T11" s="27">
        <v>18.09556812</v>
      </c>
      <c r="U11" s="27">
        <v>15.87575675</v>
      </c>
      <c r="V11" s="27">
        <v>3.59442438</v>
      </c>
      <c r="W11" s="29"/>
      <c r="X11" s="29"/>
      <c r="Y11" s="29"/>
      <c r="Z11" s="26">
        <v>0</v>
      </c>
      <c r="AA11" s="29"/>
      <c r="AB11" s="29"/>
      <c r="AC11" s="29"/>
      <c r="AD11" s="29"/>
      <c r="AE11" s="26">
        <v>12.285</v>
      </c>
      <c r="AF11" s="38"/>
      <c r="AG11" s="189">
        <f>AG17+AG20</f>
        <v>9797.76</v>
      </c>
    </row>
    <row r="12" spans="1:33" ht="12.75">
      <c r="A12" s="33"/>
      <c r="B12" s="28" t="s">
        <v>83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20"/>
      <c r="X12" s="20"/>
      <c r="Y12" s="20"/>
      <c r="Z12" s="20"/>
      <c r="AA12" s="20"/>
      <c r="AB12" s="20"/>
      <c r="AC12" s="20"/>
      <c r="AD12" s="20"/>
      <c r="AE12" s="20"/>
      <c r="AF12" s="158"/>
      <c r="AG12" s="190"/>
    </row>
    <row r="13" spans="1:33" ht="25.5">
      <c r="A13" s="83">
        <v>1</v>
      </c>
      <c r="B13" s="102" t="s">
        <v>84</v>
      </c>
      <c r="C13" s="85">
        <v>2.1</v>
      </c>
      <c r="D13" s="85">
        <v>2.1</v>
      </c>
      <c r="E13" s="85"/>
      <c r="F13" s="85"/>
      <c r="G13" s="85"/>
      <c r="H13" s="85">
        <v>2.1762</v>
      </c>
      <c r="I13" s="85">
        <v>2.1762</v>
      </c>
      <c r="J13" s="85">
        <v>0</v>
      </c>
      <c r="K13" s="85">
        <v>0</v>
      </c>
      <c r="L13" s="85">
        <v>0</v>
      </c>
      <c r="M13" s="85">
        <v>0.07620000000000005</v>
      </c>
      <c r="N13" s="85">
        <v>0.07620000000000005</v>
      </c>
      <c r="O13" s="85">
        <v>0</v>
      </c>
      <c r="P13" s="85">
        <v>0</v>
      </c>
      <c r="Q13" s="85">
        <v>0</v>
      </c>
      <c r="R13" s="85">
        <v>2.1762</v>
      </c>
      <c r="S13" s="85">
        <v>2.1762</v>
      </c>
      <c r="T13" s="85">
        <v>0</v>
      </c>
      <c r="U13" s="85">
        <v>0</v>
      </c>
      <c r="V13" s="85">
        <v>0</v>
      </c>
      <c r="W13" s="85"/>
      <c r="X13" s="85"/>
      <c r="Y13" s="85"/>
      <c r="Z13" s="85"/>
      <c r="AA13" s="85"/>
      <c r="AB13" s="85"/>
      <c r="AC13" s="85"/>
      <c r="AD13" s="85"/>
      <c r="AE13" s="85"/>
      <c r="AF13" s="159"/>
      <c r="AG13" s="191">
        <v>0</v>
      </c>
    </row>
    <row r="14" spans="1:33" ht="25.5">
      <c r="A14" s="83">
        <v>2</v>
      </c>
      <c r="B14" s="102" t="s">
        <v>85</v>
      </c>
      <c r="C14" s="85">
        <v>24.38</v>
      </c>
      <c r="D14" s="85">
        <v>0.95</v>
      </c>
      <c r="E14" s="85">
        <v>16.67</v>
      </c>
      <c r="F14" s="85">
        <v>3.18</v>
      </c>
      <c r="G14" s="85">
        <v>3.579999999999998</v>
      </c>
      <c r="H14" s="85">
        <v>24.37333739</v>
      </c>
      <c r="I14" s="85">
        <v>0.94659766</v>
      </c>
      <c r="J14" s="85">
        <v>16.6740195</v>
      </c>
      <c r="K14" s="85">
        <v>3.18344058</v>
      </c>
      <c r="L14" s="85">
        <v>3.56927965</v>
      </c>
      <c r="M14" s="85">
        <v>-0.006662609999999347</v>
      </c>
      <c r="N14" s="85">
        <v>-0.003402339999999948</v>
      </c>
      <c r="O14" s="85">
        <v>0.004019499999998288</v>
      </c>
      <c r="P14" s="85">
        <v>0.0034405799999999154</v>
      </c>
      <c r="Q14" s="85">
        <v>-0.010720349999997936</v>
      </c>
      <c r="R14" s="85">
        <v>24.373337389999996</v>
      </c>
      <c r="S14" s="85">
        <v>0.94659766</v>
      </c>
      <c r="T14" s="85">
        <v>16.6740195</v>
      </c>
      <c r="U14" s="85">
        <v>3.18344058</v>
      </c>
      <c r="V14" s="85">
        <v>3.56927965</v>
      </c>
      <c r="W14" s="85"/>
      <c r="X14" s="85"/>
      <c r="Y14" s="85"/>
      <c r="Z14" s="85"/>
      <c r="AA14" s="103">
        <v>2012</v>
      </c>
      <c r="AB14" s="85">
        <v>10.083333333333334</v>
      </c>
      <c r="AC14" s="85" t="s">
        <v>167</v>
      </c>
      <c r="AD14" s="104" t="s">
        <v>168</v>
      </c>
      <c r="AE14" s="85">
        <v>12.285</v>
      </c>
      <c r="AF14" s="159"/>
      <c r="AG14" s="191">
        <v>9797.76</v>
      </c>
    </row>
    <row r="15" spans="1:33" ht="25.5">
      <c r="A15" s="83">
        <v>3</v>
      </c>
      <c r="B15" s="102" t="s">
        <v>86</v>
      </c>
      <c r="C15" s="85">
        <v>8.17</v>
      </c>
      <c r="D15" s="85">
        <v>8.17</v>
      </c>
      <c r="E15" s="85"/>
      <c r="F15" s="85"/>
      <c r="G15" s="85"/>
      <c r="H15" s="85">
        <v>8.325573</v>
      </c>
      <c r="I15" s="85">
        <v>8.325573</v>
      </c>
      <c r="J15" s="85">
        <v>0</v>
      </c>
      <c r="K15" s="85">
        <v>0</v>
      </c>
      <c r="L15" s="85">
        <v>0</v>
      </c>
      <c r="M15" s="85">
        <v>0.1555730000000004</v>
      </c>
      <c r="N15" s="85">
        <v>0.1555730000000004</v>
      </c>
      <c r="O15" s="85">
        <v>0</v>
      </c>
      <c r="P15" s="85">
        <v>0</v>
      </c>
      <c r="Q15" s="85">
        <v>0</v>
      </c>
      <c r="R15" s="85">
        <v>8.325573</v>
      </c>
      <c r="S15" s="85">
        <v>8.325573</v>
      </c>
      <c r="T15" s="85">
        <v>0</v>
      </c>
      <c r="U15" s="85">
        <v>0</v>
      </c>
      <c r="V15" s="85">
        <v>0</v>
      </c>
      <c r="W15" s="85"/>
      <c r="X15" s="85"/>
      <c r="Y15" s="85"/>
      <c r="Z15" s="85"/>
      <c r="AA15" s="85"/>
      <c r="AB15" s="85"/>
      <c r="AC15" s="85"/>
      <c r="AD15" s="85"/>
      <c r="AE15" s="85"/>
      <c r="AF15" s="159"/>
      <c r="AG15" s="191"/>
    </row>
    <row r="16" spans="1:33" ht="25.5">
      <c r="A16" s="83">
        <v>4</v>
      </c>
      <c r="B16" s="105" t="s">
        <v>87</v>
      </c>
      <c r="C16" s="85">
        <v>4.18</v>
      </c>
      <c r="D16" s="85">
        <v>4.18</v>
      </c>
      <c r="E16" s="85"/>
      <c r="F16" s="85"/>
      <c r="G16" s="85"/>
      <c r="H16" s="85">
        <v>4.3673186</v>
      </c>
      <c r="I16" s="85">
        <v>4.3673186</v>
      </c>
      <c r="J16" s="85">
        <v>0</v>
      </c>
      <c r="K16" s="85">
        <v>0</v>
      </c>
      <c r="L16" s="85">
        <v>0</v>
      </c>
      <c r="M16" s="85">
        <v>0.18731860000000022</v>
      </c>
      <c r="N16" s="85">
        <v>0.18731860000000022</v>
      </c>
      <c r="O16" s="85">
        <v>0</v>
      </c>
      <c r="P16" s="85">
        <v>0</v>
      </c>
      <c r="Q16" s="85">
        <v>0</v>
      </c>
      <c r="R16" s="85">
        <v>4.3323186</v>
      </c>
      <c r="S16" s="85">
        <v>4.3323186</v>
      </c>
      <c r="T16" s="85">
        <v>0</v>
      </c>
      <c r="U16" s="85">
        <v>0</v>
      </c>
      <c r="V16" s="85">
        <v>0</v>
      </c>
      <c r="W16" s="85"/>
      <c r="X16" s="85"/>
      <c r="Y16" s="85"/>
      <c r="Z16" s="85"/>
      <c r="AA16" s="85"/>
      <c r="AB16" s="85"/>
      <c r="AC16" s="85"/>
      <c r="AD16" s="85"/>
      <c r="AE16" s="85"/>
      <c r="AF16" s="159"/>
      <c r="AG16" s="191"/>
    </row>
    <row r="17" spans="1:33" ht="12.75">
      <c r="A17" s="90"/>
      <c r="B17" s="91" t="s">
        <v>88</v>
      </c>
      <c r="C17" s="94">
        <v>38.83</v>
      </c>
      <c r="D17" s="94">
        <v>15.399999999999999</v>
      </c>
      <c r="E17" s="94">
        <v>16.67</v>
      </c>
      <c r="F17" s="94">
        <v>3.18</v>
      </c>
      <c r="G17" s="94">
        <v>3.579999999999998</v>
      </c>
      <c r="H17" s="94">
        <v>39.24242899</v>
      </c>
      <c r="I17" s="94">
        <v>15.81568926</v>
      </c>
      <c r="J17" s="94">
        <v>16.6740195</v>
      </c>
      <c r="K17" s="94">
        <v>3.18344058</v>
      </c>
      <c r="L17" s="94">
        <v>3.56927965</v>
      </c>
      <c r="M17" s="94">
        <v>0.4124289900000013</v>
      </c>
      <c r="N17" s="94">
        <v>0.4156892600000007</v>
      </c>
      <c r="O17" s="94">
        <v>0.004019499999998288</v>
      </c>
      <c r="P17" s="94">
        <v>0.0034405799999999154</v>
      </c>
      <c r="Q17" s="94">
        <v>-0.010720349999997936</v>
      </c>
      <c r="R17" s="94">
        <v>39.20742899</v>
      </c>
      <c r="S17" s="94">
        <v>15.780689259999999</v>
      </c>
      <c r="T17" s="94">
        <v>16.6740195</v>
      </c>
      <c r="U17" s="94">
        <v>3.18344058</v>
      </c>
      <c r="V17" s="94">
        <v>3.56927965</v>
      </c>
      <c r="W17" s="106"/>
      <c r="X17" s="106"/>
      <c r="Y17" s="106"/>
      <c r="Z17" s="106">
        <v>0</v>
      </c>
      <c r="AA17" s="106"/>
      <c r="AB17" s="106"/>
      <c r="AC17" s="106"/>
      <c r="AD17" s="106"/>
      <c r="AE17" s="106">
        <v>12.285</v>
      </c>
      <c r="AF17" s="160"/>
      <c r="AG17" s="192">
        <f>SUM(AG13:AG16)</f>
        <v>9797.76</v>
      </c>
    </row>
    <row r="18" spans="1:33" ht="12.75">
      <c r="A18" s="33"/>
      <c r="B18" s="28" t="s">
        <v>89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20"/>
      <c r="X18" s="20"/>
      <c r="Y18" s="20"/>
      <c r="Z18" s="20"/>
      <c r="AA18" s="20"/>
      <c r="AB18" s="20"/>
      <c r="AC18" s="20"/>
      <c r="AD18" s="20"/>
      <c r="AE18" s="20"/>
      <c r="AF18" s="158"/>
      <c r="AG18" s="190"/>
    </row>
    <row r="19" spans="1:33" ht="25.5">
      <c r="A19" s="83">
        <v>5</v>
      </c>
      <c r="B19" s="102" t="s">
        <v>90</v>
      </c>
      <c r="C19" s="85">
        <v>14.409999999999998</v>
      </c>
      <c r="D19" s="85">
        <v>1.63</v>
      </c>
      <c r="E19" s="85">
        <v>4.581</v>
      </c>
      <c r="F19" s="85">
        <v>8.118999999999996</v>
      </c>
      <c r="G19" s="85">
        <v>0.08000000000000114</v>
      </c>
      <c r="H19" s="85">
        <v>15.426093989999998</v>
      </c>
      <c r="I19" s="85">
        <v>1.28708447</v>
      </c>
      <c r="J19" s="85">
        <v>1.42154862</v>
      </c>
      <c r="K19" s="85">
        <v>12.69231617</v>
      </c>
      <c r="L19" s="85">
        <v>0.02514473</v>
      </c>
      <c r="M19" s="85">
        <v>1.01609399</v>
      </c>
      <c r="N19" s="85">
        <v>-0.34291552999999997</v>
      </c>
      <c r="O19" s="85">
        <v>-3.15945138</v>
      </c>
      <c r="P19" s="85">
        <v>4.573316170000004</v>
      </c>
      <c r="Q19" s="85">
        <v>-0.054855270000001136</v>
      </c>
      <c r="R19" s="85">
        <v>15.426093989999998</v>
      </c>
      <c r="S19" s="85">
        <v>1.28708447</v>
      </c>
      <c r="T19" s="85">
        <v>1.42154862</v>
      </c>
      <c r="U19" s="85">
        <v>12.69231617</v>
      </c>
      <c r="V19" s="85">
        <v>0.02514473</v>
      </c>
      <c r="W19" s="85"/>
      <c r="X19" s="85"/>
      <c r="Y19" s="85"/>
      <c r="Z19" s="85"/>
      <c r="AA19" s="85"/>
      <c r="AB19" s="85"/>
      <c r="AC19" s="85"/>
      <c r="AD19" s="85"/>
      <c r="AE19" s="85"/>
      <c r="AF19" s="159"/>
      <c r="AG19" s="191">
        <v>0</v>
      </c>
    </row>
    <row r="20" spans="1:33" ht="12.75">
      <c r="A20" s="90"/>
      <c r="B20" s="91" t="s">
        <v>91</v>
      </c>
      <c r="C20" s="94">
        <v>14.409999999999998</v>
      </c>
      <c r="D20" s="94">
        <v>1.63</v>
      </c>
      <c r="E20" s="94">
        <v>4.581</v>
      </c>
      <c r="F20" s="94">
        <v>8.118999999999996</v>
      </c>
      <c r="G20" s="94">
        <v>0.08000000000000114</v>
      </c>
      <c r="H20" s="94">
        <v>15.426093989999998</v>
      </c>
      <c r="I20" s="94">
        <v>1.28708447</v>
      </c>
      <c r="J20" s="94">
        <v>1.42154862</v>
      </c>
      <c r="K20" s="94">
        <v>12.69231617</v>
      </c>
      <c r="L20" s="94">
        <v>0.02514473</v>
      </c>
      <c r="M20" s="94">
        <v>1.01609399</v>
      </c>
      <c r="N20" s="94">
        <v>-0.34291552999999997</v>
      </c>
      <c r="O20" s="94">
        <v>-3.15945138</v>
      </c>
      <c r="P20" s="94">
        <v>4.573316170000004</v>
      </c>
      <c r="Q20" s="94">
        <v>-0.054855270000001136</v>
      </c>
      <c r="R20" s="94">
        <v>15.426093989999998</v>
      </c>
      <c r="S20" s="94">
        <v>1.28708447</v>
      </c>
      <c r="T20" s="94">
        <v>1.42154862</v>
      </c>
      <c r="U20" s="94">
        <v>12.69231617</v>
      </c>
      <c r="V20" s="94">
        <v>0.02514473</v>
      </c>
      <c r="W20" s="29"/>
      <c r="X20" s="29"/>
      <c r="Y20" s="29"/>
      <c r="Z20" s="106">
        <v>0</v>
      </c>
      <c r="AA20" s="106"/>
      <c r="AB20" s="106"/>
      <c r="AC20" s="106"/>
      <c r="AD20" s="106"/>
      <c r="AE20" s="106">
        <v>0</v>
      </c>
      <c r="AF20" s="38"/>
      <c r="AG20" s="192">
        <v>0</v>
      </c>
    </row>
    <row r="21" spans="1:33" ht="25.5">
      <c r="A21" s="93" t="s">
        <v>10</v>
      </c>
      <c r="B21" s="73" t="s">
        <v>49</v>
      </c>
      <c r="C21" s="29">
        <v>0</v>
      </c>
      <c r="D21" s="29"/>
      <c r="E21" s="29"/>
      <c r="F21" s="29"/>
      <c r="G21" s="29"/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29"/>
      <c r="X21" s="29"/>
      <c r="Y21" s="29"/>
      <c r="Z21" s="29"/>
      <c r="AA21" s="29"/>
      <c r="AB21" s="29"/>
      <c r="AC21" s="29"/>
      <c r="AD21" s="29"/>
      <c r="AE21" s="29"/>
      <c r="AF21" s="38"/>
      <c r="AG21" s="193">
        <v>0</v>
      </c>
    </row>
    <row r="22" spans="1:33" ht="12.75">
      <c r="A22" s="93" t="s">
        <v>12</v>
      </c>
      <c r="B22" s="73" t="s">
        <v>13</v>
      </c>
      <c r="C22" s="107">
        <v>2.14</v>
      </c>
      <c r="D22" s="107">
        <v>2.14</v>
      </c>
      <c r="E22" s="107">
        <v>0</v>
      </c>
      <c r="F22" s="107">
        <v>0</v>
      </c>
      <c r="G22" s="107">
        <v>0</v>
      </c>
      <c r="H22" s="107">
        <v>2.14</v>
      </c>
      <c r="I22" s="107">
        <v>2.14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85">
        <v>2.14</v>
      </c>
      <c r="S22" s="85">
        <v>2.14</v>
      </c>
      <c r="T22" s="85">
        <v>0</v>
      </c>
      <c r="U22" s="85">
        <v>0</v>
      </c>
      <c r="V22" s="85">
        <v>0</v>
      </c>
      <c r="W22" s="29"/>
      <c r="X22" s="29"/>
      <c r="Y22" s="29"/>
      <c r="Z22" s="29"/>
      <c r="AA22" s="29"/>
      <c r="AB22" s="29"/>
      <c r="AC22" s="29"/>
      <c r="AD22" s="29"/>
      <c r="AE22" s="29"/>
      <c r="AF22" s="38"/>
      <c r="AG22" s="193">
        <v>0</v>
      </c>
    </row>
    <row r="23" spans="1:33" ht="38.25">
      <c r="A23" s="83">
        <v>6</v>
      </c>
      <c r="B23" s="84" t="s">
        <v>92</v>
      </c>
      <c r="C23" s="85">
        <v>0</v>
      </c>
      <c r="D23" s="85"/>
      <c r="E23" s="85"/>
      <c r="F23" s="85"/>
      <c r="G23" s="85"/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/>
      <c r="X23" s="85"/>
      <c r="Y23" s="85"/>
      <c r="Z23" s="85"/>
      <c r="AA23" s="85"/>
      <c r="AB23" s="85"/>
      <c r="AC23" s="85"/>
      <c r="AD23" s="85"/>
      <c r="AE23" s="85"/>
      <c r="AF23" s="159"/>
      <c r="AG23" s="191">
        <v>0</v>
      </c>
    </row>
    <row r="24" spans="1:33" ht="38.25">
      <c r="A24" s="83">
        <v>7</v>
      </c>
      <c r="B24" s="102" t="s">
        <v>93</v>
      </c>
      <c r="C24" s="85">
        <v>2.14</v>
      </c>
      <c r="D24" s="85">
        <v>2.14</v>
      </c>
      <c r="E24" s="85"/>
      <c r="F24" s="85"/>
      <c r="G24" s="85"/>
      <c r="H24" s="85">
        <v>2.14</v>
      </c>
      <c r="I24" s="85">
        <v>2.14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2.14</v>
      </c>
      <c r="S24" s="85">
        <v>2.14</v>
      </c>
      <c r="T24" s="85">
        <v>0</v>
      </c>
      <c r="U24" s="85">
        <v>0</v>
      </c>
      <c r="V24" s="85">
        <v>0</v>
      </c>
      <c r="W24" s="85"/>
      <c r="X24" s="85"/>
      <c r="Y24" s="85"/>
      <c r="Z24" s="85"/>
      <c r="AA24" s="85"/>
      <c r="AB24" s="85"/>
      <c r="AC24" s="85"/>
      <c r="AD24" s="85"/>
      <c r="AE24" s="85"/>
      <c r="AF24" s="159"/>
      <c r="AG24" s="191">
        <v>0</v>
      </c>
    </row>
    <row r="25" spans="1:33" ht="25.5">
      <c r="A25" s="93" t="s">
        <v>14</v>
      </c>
      <c r="B25" s="73" t="s">
        <v>15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29"/>
      <c r="X25" s="29"/>
      <c r="Y25" s="29"/>
      <c r="Z25" s="29"/>
      <c r="AA25" s="29"/>
      <c r="AB25" s="29"/>
      <c r="AC25" s="29"/>
      <c r="AD25" s="29"/>
      <c r="AE25" s="29"/>
      <c r="AF25" s="38"/>
      <c r="AG25" s="193">
        <v>0</v>
      </c>
    </row>
    <row r="26" spans="1:33" ht="12.75">
      <c r="A26" s="31" t="s">
        <v>9</v>
      </c>
      <c r="B26" s="18" t="s">
        <v>58</v>
      </c>
      <c r="C26" s="27">
        <v>1312.05</v>
      </c>
      <c r="D26" s="27">
        <v>445.49149557000004</v>
      </c>
      <c r="E26" s="27">
        <v>461.0234062000001</v>
      </c>
      <c r="F26" s="27">
        <v>183.84</v>
      </c>
      <c r="G26" s="27">
        <v>221.69509823</v>
      </c>
      <c r="H26" s="27">
        <v>1233.657167346</v>
      </c>
      <c r="I26" s="27">
        <v>325.94221769</v>
      </c>
      <c r="J26" s="27">
        <v>267.22647656</v>
      </c>
      <c r="K26" s="27">
        <v>413.37601577999993</v>
      </c>
      <c r="L26" s="27">
        <v>227.11245731600002</v>
      </c>
      <c r="M26" s="27">
        <v>-78.392832654</v>
      </c>
      <c r="N26" s="27">
        <v>-119.54927787999998</v>
      </c>
      <c r="O26" s="27">
        <v>-193.79692964000003</v>
      </c>
      <c r="P26" s="27">
        <v>229.53601578</v>
      </c>
      <c r="Q26" s="27">
        <v>5.4173590859999905</v>
      </c>
      <c r="R26" s="27">
        <v>1281.729476572</v>
      </c>
      <c r="S26" s="27">
        <v>340.04219400999995</v>
      </c>
      <c r="T26" s="27">
        <v>289.25004944</v>
      </c>
      <c r="U26" s="27">
        <v>269.11986459</v>
      </c>
      <c r="V26" s="27">
        <v>383.31736853200005</v>
      </c>
      <c r="W26" s="27"/>
      <c r="X26" s="27"/>
      <c r="Y26" s="27"/>
      <c r="Z26" s="106">
        <v>8.15</v>
      </c>
      <c r="AA26" s="106"/>
      <c r="AB26" s="106"/>
      <c r="AC26" s="106"/>
      <c r="AD26" s="106"/>
      <c r="AE26" s="106">
        <v>11.584000000000001</v>
      </c>
      <c r="AF26" s="36"/>
      <c r="AG26" s="192">
        <v>0</v>
      </c>
    </row>
    <row r="27" spans="1:33" ht="25.5">
      <c r="A27" s="31" t="s">
        <v>16</v>
      </c>
      <c r="B27" s="17" t="s">
        <v>48</v>
      </c>
      <c r="C27" s="27">
        <v>1312.05</v>
      </c>
      <c r="D27" s="27">
        <v>445.49149557000004</v>
      </c>
      <c r="E27" s="27">
        <v>461.0234062000001</v>
      </c>
      <c r="F27" s="27">
        <v>183.84</v>
      </c>
      <c r="G27" s="27">
        <v>221.69509823</v>
      </c>
      <c r="H27" s="27">
        <v>1233.657167346</v>
      </c>
      <c r="I27" s="27">
        <v>325.94221769</v>
      </c>
      <c r="J27" s="27">
        <v>267.22647656</v>
      </c>
      <c r="K27" s="27">
        <v>413.37601577999993</v>
      </c>
      <c r="L27" s="27">
        <v>227.11245731600002</v>
      </c>
      <c r="M27" s="27">
        <v>-78.392832654</v>
      </c>
      <c r="N27" s="27">
        <v>-119.54927787999998</v>
      </c>
      <c r="O27" s="27">
        <v>-193.79692964000003</v>
      </c>
      <c r="P27" s="27">
        <v>229.53601578</v>
      </c>
      <c r="Q27" s="27">
        <v>5.4173590859999905</v>
      </c>
      <c r="R27" s="27">
        <v>1281.729476572</v>
      </c>
      <c r="S27" s="27">
        <v>340.04219400999995</v>
      </c>
      <c r="T27" s="27">
        <v>289.25004944</v>
      </c>
      <c r="U27" s="27">
        <v>269.11986459</v>
      </c>
      <c r="V27" s="27">
        <v>383.31736853200005</v>
      </c>
      <c r="W27" s="29"/>
      <c r="X27" s="29"/>
      <c r="Y27" s="29"/>
      <c r="Z27" s="106">
        <v>8.15</v>
      </c>
      <c r="AA27" s="106"/>
      <c r="AB27" s="106"/>
      <c r="AC27" s="106"/>
      <c r="AD27" s="106"/>
      <c r="AE27" s="106">
        <v>11.584000000000001</v>
      </c>
      <c r="AF27" s="38"/>
      <c r="AG27" s="192">
        <v>0</v>
      </c>
    </row>
    <row r="28" spans="1:33" ht="12.75">
      <c r="A28" s="33"/>
      <c r="B28" s="28" t="s">
        <v>56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20"/>
      <c r="X28" s="20"/>
      <c r="Y28" s="20"/>
      <c r="Z28" s="20"/>
      <c r="AA28" s="20"/>
      <c r="AB28" s="20"/>
      <c r="AC28" s="20"/>
      <c r="AD28" s="20"/>
      <c r="AE28" s="20"/>
      <c r="AF28" s="158"/>
      <c r="AG28" s="190"/>
    </row>
    <row r="29" spans="1:33" ht="25.5">
      <c r="A29" s="108">
        <v>8</v>
      </c>
      <c r="B29" s="102" t="s">
        <v>94</v>
      </c>
      <c r="C29" s="85">
        <v>20.4</v>
      </c>
      <c r="D29" s="85">
        <v>18.68902086</v>
      </c>
      <c r="E29" s="85"/>
      <c r="F29" s="85"/>
      <c r="G29" s="85">
        <v>1.7109791399999992</v>
      </c>
      <c r="H29" s="85">
        <v>20.4008845</v>
      </c>
      <c r="I29" s="85">
        <v>18.68902086</v>
      </c>
      <c r="J29" s="85">
        <v>0</v>
      </c>
      <c r="K29" s="85">
        <v>0</v>
      </c>
      <c r="L29" s="85">
        <v>1.7118636399999998</v>
      </c>
      <c r="M29" s="85">
        <v>0.0008845000000015091</v>
      </c>
      <c r="N29" s="85">
        <v>0</v>
      </c>
      <c r="O29" s="85">
        <v>0</v>
      </c>
      <c r="P29" s="85">
        <v>0</v>
      </c>
      <c r="Q29" s="85">
        <v>0.0008845000000006209</v>
      </c>
      <c r="R29" s="85">
        <v>20.4008845</v>
      </c>
      <c r="S29" s="85">
        <v>18.68902086</v>
      </c>
      <c r="T29" s="85">
        <v>0</v>
      </c>
      <c r="U29" s="85">
        <v>0</v>
      </c>
      <c r="V29" s="85">
        <v>1.7118636399999998</v>
      </c>
      <c r="W29" s="85"/>
      <c r="X29" s="85"/>
      <c r="Y29" s="85"/>
      <c r="Z29" s="85"/>
      <c r="AA29" s="85"/>
      <c r="AB29" s="85"/>
      <c r="AC29" s="85"/>
      <c r="AD29" s="85"/>
      <c r="AE29" s="85"/>
      <c r="AF29" s="159"/>
      <c r="AG29" s="191">
        <v>0</v>
      </c>
    </row>
    <row r="30" spans="1:33" ht="25.5">
      <c r="A30" s="108">
        <v>9</v>
      </c>
      <c r="B30" s="102" t="s">
        <v>95</v>
      </c>
      <c r="C30" s="85">
        <v>19.64</v>
      </c>
      <c r="D30" s="85">
        <v>18.1384264</v>
      </c>
      <c r="E30" s="85"/>
      <c r="F30" s="85"/>
      <c r="G30" s="85">
        <v>1.5015736000000004</v>
      </c>
      <c r="H30" s="85">
        <v>19.63954804</v>
      </c>
      <c r="I30" s="85">
        <v>18.1384264</v>
      </c>
      <c r="J30" s="85">
        <v>0</v>
      </c>
      <c r="K30" s="85">
        <v>0</v>
      </c>
      <c r="L30" s="85">
        <v>1.5011216399999998</v>
      </c>
      <c r="M30" s="85">
        <v>-0.0004519599999994739</v>
      </c>
      <c r="N30" s="85">
        <v>0</v>
      </c>
      <c r="O30" s="85">
        <v>0</v>
      </c>
      <c r="P30" s="85">
        <v>0</v>
      </c>
      <c r="Q30" s="85">
        <v>-0.0004519600000005841</v>
      </c>
      <c r="R30" s="85">
        <v>19.63954804</v>
      </c>
      <c r="S30" s="85">
        <v>18.1384264</v>
      </c>
      <c r="T30" s="85">
        <v>0</v>
      </c>
      <c r="U30" s="85">
        <v>0</v>
      </c>
      <c r="V30" s="85">
        <v>1.5011216399999998</v>
      </c>
      <c r="W30" s="85"/>
      <c r="X30" s="85"/>
      <c r="Y30" s="85"/>
      <c r="Z30" s="85"/>
      <c r="AA30" s="85"/>
      <c r="AB30" s="85"/>
      <c r="AC30" s="85"/>
      <c r="AD30" s="85"/>
      <c r="AE30" s="85"/>
      <c r="AF30" s="159"/>
      <c r="AG30" s="191">
        <v>0</v>
      </c>
    </row>
    <row r="31" spans="1:33" ht="25.5">
      <c r="A31" s="108">
        <v>10</v>
      </c>
      <c r="B31" s="102" t="s">
        <v>96</v>
      </c>
      <c r="C31" s="85">
        <v>12.8</v>
      </c>
      <c r="D31" s="85">
        <v>12.52612148</v>
      </c>
      <c r="E31" s="85"/>
      <c r="F31" s="85"/>
      <c r="G31" s="85">
        <v>0.27387852000000024</v>
      </c>
      <c r="H31" s="85">
        <v>12.803038560000001</v>
      </c>
      <c r="I31" s="85">
        <v>12.52612148</v>
      </c>
      <c r="J31" s="85">
        <v>0</v>
      </c>
      <c r="K31" s="85">
        <v>0</v>
      </c>
      <c r="L31" s="85">
        <v>0.27691708000000004</v>
      </c>
      <c r="M31" s="85">
        <v>0.0030385600000002455</v>
      </c>
      <c r="N31" s="85">
        <v>0</v>
      </c>
      <c r="O31" s="85">
        <v>0</v>
      </c>
      <c r="P31" s="85">
        <v>0</v>
      </c>
      <c r="Q31" s="85">
        <v>0.0030385599999998014</v>
      </c>
      <c r="R31" s="85">
        <v>12.803038560000001</v>
      </c>
      <c r="S31" s="85">
        <v>12.52612148</v>
      </c>
      <c r="T31" s="85">
        <v>0</v>
      </c>
      <c r="U31" s="85">
        <v>0</v>
      </c>
      <c r="V31" s="85">
        <v>0.27691708000000004</v>
      </c>
      <c r="W31" s="85"/>
      <c r="X31" s="85"/>
      <c r="Y31" s="85"/>
      <c r="Z31" s="85"/>
      <c r="AA31" s="85"/>
      <c r="AB31" s="85"/>
      <c r="AC31" s="85"/>
      <c r="AD31" s="85"/>
      <c r="AE31" s="85"/>
      <c r="AF31" s="159"/>
      <c r="AG31" s="191">
        <v>0</v>
      </c>
    </row>
    <row r="32" spans="1:33" ht="38.25">
      <c r="A32" s="108">
        <v>11</v>
      </c>
      <c r="B32" s="102" t="s">
        <v>97</v>
      </c>
      <c r="C32" s="85">
        <v>7</v>
      </c>
      <c r="D32" s="85">
        <v>7</v>
      </c>
      <c r="E32" s="85"/>
      <c r="F32" s="85"/>
      <c r="G32" s="85"/>
      <c r="H32" s="85">
        <v>4.5975</v>
      </c>
      <c r="I32" s="85">
        <v>4.5975</v>
      </c>
      <c r="J32" s="85">
        <v>0</v>
      </c>
      <c r="K32" s="85">
        <v>0</v>
      </c>
      <c r="L32" s="85">
        <v>0</v>
      </c>
      <c r="M32" s="85">
        <v>-2.4025</v>
      </c>
      <c r="N32" s="85">
        <v>-2.4025</v>
      </c>
      <c r="O32" s="85">
        <v>0</v>
      </c>
      <c r="P32" s="85">
        <v>0</v>
      </c>
      <c r="Q32" s="85">
        <v>0</v>
      </c>
      <c r="R32" s="85">
        <v>4.9875</v>
      </c>
      <c r="S32" s="85">
        <v>4.9875</v>
      </c>
      <c r="T32" s="85">
        <v>0</v>
      </c>
      <c r="U32" s="85">
        <v>0</v>
      </c>
      <c r="V32" s="85">
        <v>0</v>
      </c>
      <c r="W32" s="85"/>
      <c r="X32" s="85"/>
      <c r="Y32" s="85"/>
      <c r="Z32" s="85"/>
      <c r="AA32" s="85"/>
      <c r="AB32" s="85"/>
      <c r="AC32" s="85"/>
      <c r="AD32" s="85"/>
      <c r="AE32" s="85"/>
      <c r="AF32" s="159"/>
      <c r="AG32" s="191">
        <v>0</v>
      </c>
    </row>
    <row r="33" spans="1:33" ht="38.25">
      <c r="A33" s="108">
        <v>12</v>
      </c>
      <c r="B33" s="102" t="s">
        <v>98</v>
      </c>
      <c r="C33" s="85">
        <v>10</v>
      </c>
      <c r="D33" s="85">
        <v>10</v>
      </c>
      <c r="E33" s="85"/>
      <c r="F33" s="85"/>
      <c r="G33" s="85"/>
      <c r="H33" s="85">
        <v>2.85</v>
      </c>
      <c r="I33" s="85">
        <v>2.85</v>
      </c>
      <c r="J33" s="85">
        <v>0</v>
      </c>
      <c r="K33" s="85">
        <v>0</v>
      </c>
      <c r="L33" s="85">
        <v>0</v>
      </c>
      <c r="M33" s="85">
        <v>-7.15</v>
      </c>
      <c r="N33" s="85">
        <v>-7.15</v>
      </c>
      <c r="O33" s="85">
        <v>0</v>
      </c>
      <c r="P33" s="85">
        <v>0</v>
      </c>
      <c r="Q33" s="85">
        <v>0</v>
      </c>
      <c r="R33" s="85">
        <v>2.85</v>
      </c>
      <c r="S33" s="85">
        <v>2.85</v>
      </c>
      <c r="T33" s="85">
        <v>0</v>
      </c>
      <c r="U33" s="85">
        <v>0</v>
      </c>
      <c r="V33" s="85">
        <v>0</v>
      </c>
      <c r="W33" s="85"/>
      <c r="X33" s="85"/>
      <c r="Y33" s="85"/>
      <c r="Z33" s="85"/>
      <c r="AA33" s="85"/>
      <c r="AB33" s="85"/>
      <c r="AC33" s="85"/>
      <c r="AD33" s="85"/>
      <c r="AE33" s="85"/>
      <c r="AF33" s="159"/>
      <c r="AG33" s="191">
        <v>0</v>
      </c>
    </row>
    <row r="34" spans="1:33" ht="38.25">
      <c r="A34" s="108">
        <v>13</v>
      </c>
      <c r="B34" s="102" t="s">
        <v>99</v>
      </c>
      <c r="C34" s="85">
        <v>9</v>
      </c>
      <c r="D34" s="85">
        <v>9</v>
      </c>
      <c r="E34" s="85"/>
      <c r="F34" s="85"/>
      <c r="G34" s="85"/>
      <c r="H34" s="85">
        <v>10.08</v>
      </c>
      <c r="I34" s="85">
        <v>10.08</v>
      </c>
      <c r="J34" s="85">
        <v>0</v>
      </c>
      <c r="K34" s="85">
        <v>0</v>
      </c>
      <c r="L34" s="85">
        <v>0</v>
      </c>
      <c r="M34" s="85">
        <v>1.08</v>
      </c>
      <c r="N34" s="85">
        <v>1.08</v>
      </c>
      <c r="O34" s="85">
        <v>0</v>
      </c>
      <c r="P34" s="85">
        <v>0</v>
      </c>
      <c r="Q34" s="85">
        <v>0</v>
      </c>
      <c r="R34" s="85">
        <v>6.96419362</v>
      </c>
      <c r="S34" s="85">
        <v>6.96419362</v>
      </c>
      <c r="T34" s="85">
        <v>0</v>
      </c>
      <c r="U34" s="85">
        <v>0</v>
      </c>
      <c r="V34" s="85">
        <v>0</v>
      </c>
      <c r="W34" s="85"/>
      <c r="X34" s="85"/>
      <c r="Y34" s="85"/>
      <c r="Z34" s="85"/>
      <c r="AA34" s="85"/>
      <c r="AB34" s="85"/>
      <c r="AC34" s="85"/>
      <c r="AD34" s="85"/>
      <c r="AE34" s="85"/>
      <c r="AF34" s="159"/>
      <c r="AG34" s="191">
        <v>0</v>
      </c>
    </row>
    <row r="35" spans="1:33" ht="25.5">
      <c r="A35" s="108">
        <v>14</v>
      </c>
      <c r="B35" s="102" t="s">
        <v>100</v>
      </c>
      <c r="C35" s="85">
        <v>4.1</v>
      </c>
      <c r="D35" s="85">
        <v>4.1</v>
      </c>
      <c r="E35" s="85"/>
      <c r="F35" s="85"/>
      <c r="G35" s="85"/>
      <c r="H35" s="85">
        <v>6.465</v>
      </c>
      <c r="I35" s="85">
        <v>6.465</v>
      </c>
      <c r="J35" s="85">
        <v>0</v>
      </c>
      <c r="K35" s="85">
        <v>0</v>
      </c>
      <c r="L35" s="85">
        <v>0</v>
      </c>
      <c r="M35" s="85">
        <v>2.365</v>
      </c>
      <c r="N35" s="85">
        <v>2.365</v>
      </c>
      <c r="O35" s="85">
        <v>0</v>
      </c>
      <c r="P35" s="85">
        <v>0</v>
      </c>
      <c r="Q35" s="85">
        <v>0</v>
      </c>
      <c r="R35" s="85">
        <v>3.876595</v>
      </c>
      <c r="S35" s="85">
        <v>3.876595</v>
      </c>
      <c r="T35" s="85">
        <v>0</v>
      </c>
      <c r="U35" s="85">
        <v>0</v>
      </c>
      <c r="V35" s="85">
        <v>0</v>
      </c>
      <c r="W35" s="85"/>
      <c r="X35" s="85"/>
      <c r="Y35" s="85"/>
      <c r="Z35" s="85"/>
      <c r="AA35" s="85"/>
      <c r="AB35" s="85"/>
      <c r="AC35" s="85"/>
      <c r="AD35" s="85"/>
      <c r="AE35" s="85"/>
      <c r="AF35" s="159"/>
      <c r="AG35" s="191">
        <v>0</v>
      </c>
    </row>
    <row r="36" spans="1:33" ht="38.25">
      <c r="A36" s="108">
        <v>15</v>
      </c>
      <c r="B36" s="102" t="s">
        <v>101</v>
      </c>
      <c r="C36" s="85">
        <v>4</v>
      </c>
      <c r="D36" s="85">
        <v>4</v>
      </c>
      <c r="E36" s="85"/>
      <c r="F36" s="85"/>
      <c r="G36" s="85"/>
      <c r="H36" s="85">
        <v>4</v>
      </c>
      <c r="I36" s="85">
        <v>4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4</v>
      </c>
      <c r="S36" s="85">
        <v>4</v>
      </c>
      <c r="T36" s="85">
        <v>0</v>
      </c>
      <c r="U36" s="85">
        <v>0</v>
      </c>
      <c r="V36" s="85">
        <v>0</v>
      </c>
      <c r="W36" s="85"/>
      <c r="X36" s="85"/>
      <c r="Y36" s="85"/>
      <c r="Z36" s="85"/>
      <c r="AA36" s="85"/>
      <c r="AB36" s="85"/>
      <c r="AC36" s="85"/>
      <c r="AD36" s="85"/>
      <c r="AE36" s="85"/>
      <c r="AF36" s="159"/>
      <c r="AG36" s="191">
        <v>0</v>
      </c>
    </row>
    <row r="37" spans="1:33" ht="12.75">
      <c r="A37" s="93"/>
      <c r="B37" s="73" t="s">
        <v>57</v>
      </c>
      <c r="C37" s="94">
        <v>86.94</v>
      </c>
      <c r="D37" s="94">
        <v>83.45356874000001</v>
      </c>
      <c r="E37" s="94">
        <v>0</v>
      </c>
      <c r="F37" s="94">
        <v>0</v>
      </c>
      <c r="G37" s="94">
        <v>3.48643126</v>
      </c>
      <c r="H37" s="94">
        <v>80.83597110000001</v>
      </c>
      <c r="I37" s="94">
        <v>77.34606874</v>
      </c>
      <c r="J37" s="94">
        <v>0</v>
      </c>
      <c r="K37" s="94">
        <v>0</v>
      </c>
      <c r="L37" s="94">
        <v>3.4899023599999994</v>
      </c>
      <c r="M37" s="94">
        <v>-6.104028899999998</v>
      </c>
      <c r="N37" s="94">
        <v>-6.1075</v>
      </c>
      <c r="O37" s="94">
        <v>0</v>
      </c>
      <c r="P37" s="94">
        <v>0</v>
      </c>
      <c r="Q37" s="94">
        <v>0.003471099999999838</v>
      </c>
      <c r="R37" s="94">
        <v>75.52175972</v>
      </c>
      <c r="S37" s="94">
        <v>72.03185736</v>
      </c>
      <c r="T37" s="94">
        <v>0</v>
      </c>
      <c r="U37" s="94">
        <v>0</v>
      </c>
      <c r="V37" s="94">
        <v>3.4899023599999994</v>
      </c>
      <c r="W37" s="29"/>
      <c r="X37" s="29"/>
      <c r="Y37" s="29"/>
      <c r="Z37" s="106">
        <v>0</v>
      </c>
      <c r="AA37" s="106"/>
      <c r="AB37" s="106"/>
      <c r="AC37" s="106"/>
      <c r="AD37" s="106"/>
      <c r="AE37" s="106">
        <v>0</v>
      </c>
      <c r="AF37" s="38"/>
      <c r="AG37" s="192">
        <v>0</v>
      </c>
    </row>
    <row r="38" spans="1:33" ht="12.75">
      <c r="A38" s="33"/>
      <c r="B38" s="28" t="s">
        <v>89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20"/>
      <c r="X38" s="20"/>
      <c r="Y38" s="20"/>
      <c r="Z38" s="20"/>
      <c r="AA38" s="20"/>
      <c r="AB38" s="20"/>
      <c r="AC38" s="20"/>
      <c r="AD38" s="20"/>
      <c r="AE38" s="20"/>
      <c r="AF38" s="158"/>
      <c r="AG38" s="190"/>
    </row>
    <row r="39" spans="1:33" ht="38.25">
      <c r="A39" s="83">
        <v>16</v>
      </c>
      <c r="B39" s="102" t="s">
        <v>102</v>
      </c>
      <c r="C39" s="85">
        <v>60.9</v>
      </c>
      <c r="D39" s="85">
        <v>7.28</v>
      </c>
      <c r="E39" s="85">
        <v>30.41</v>
      </c>
      <c r="F39" s="85">
        <v>23.21</v>
      </c>
      <c r="G39" s="85">
        <v>0</v>
      </c>
      <c r="H39" s="85">
        <v>82.59976709</v>
      </c>
      <c r="I39" s="85">
        <v>8.28540177</v>
      </c>
      <c r="J39" s="85">
        <v>12.883395140000001</v>
      </c>
      <c r="K39" s="85">
        <v>59.36018695</v>
      </c>
      <c r="L39" s="85">
        <v>2.07078323</v>
      </c>
      <c r="M39" s="85">
        <v>21.69976709</v>
      </c>
      <c r="N39" s="85">
        <v>1.0054017699999998</v>
      </c>
      <c r="O39" s="85">
        <v>-17.52660486</v>
      </c>
      <c r="P39" s="85">
        <v>36.15018695</v>
      </c>
      <c r="Q39" s="85">
        <v>2.07078323</v>
      </c>
      <c r="R39" s="85">
        <v>81.93917831</v>
      </c>
      <c r="S39" s="85">
        <v>8.28540177</v>
      </c>
      <c r="T39" s="85">
        <v>25.92904516</v>
      </c>
      <c r="U39" s="85">
        <v>46.31453693</v>
      </c>
      <c r="V39" s="85">
        <v>1.41019445</v>
      </c>
      <c r="W39" s="85"/>
      <c r="X39" s="85"/>
      <c r="Y39" s="85"/>
      <c r="Z39" s="85"/>
      <c r="AA39" s="85"/>
      <c r="AB39" s="85"/>
      <c r="AC39" s="85"/>
      <c r="AD39" s="85"/>
      <c r="AE39" s="85"/>
      <c r="AF39" s="159"/>
      <c r="AG39" s="191">
        <v>0</v>
      </c>
    </row>
    <row r="40" spans="1:33" ht="12.75">
      <c r="A40" s="93"/>
      <c r="B40" s="91" t="s">
        <v>91</v>
      </c>
      <c r="C40" s="94">
        <v>60.9</v>
      </c>
      <c r="D40" s="94">
        <v>7.28</v>
      </c>
      <c r="E40" s="94">
        <v>30.41</v>
      </c>
      <c r="F40" s="94">
        <v>23.21</v>
      </c>
      <c r="G40" s="94">
        <v>0</v>
      </c>
      <c r="H40" s="94">
        <v>82.59976709</v>
      </c>
      <c r="I40" s="94">
        <v>8.28540177</v>
      </c>
      <c r="J40" s="94">
        <v>12.883395140000001</v>
      </c>
      <c r="K40" s="94">
        <v>59.36018695</v>
      </c>
      <c r="L40" s="94">
        <v>2.07078323</v>
      </c>
      <c r="M40" s="94">
        <v>21.69976709</v>
      </c>
      <c r="N40" s="94">
        <v>1.0054017699999998</v>
      </c>
      <c r="O40" s="94">
        <v>-17.52660486</v>
      </c>
      <c r="P40" s="94">
        <v>36.15018695</v>
      </c>
      <c r="Q40" s="94">
        <v>2.07078323</v>
      </c>
      <c r="R40" s="94">
        <v>81.93917831</v>
      </c>
      <c r="S40" s="94">
        <v>8.28540177</v>
      </c>
      <c r="T40" s="94">
        <v>25.92904516</v>
      </c>
      <c r="U40" s="94">
        <v>46.31453693</v>
      </c>
      <c r="V40" s="94">
        <v>1.41019445</v>
      </c>
      <c r="W40" s="29"/>
      <c r="X40" s="29"/>
      <c r="Y40" s="29"/>
      <c r="Z40" s="106">
        <v>0</v>
      </c>
      <c r="AA40" s="106"/>
      <c r="AB40" s="106"/>
      <c r="AC40" s="106"/>
      <c r="AD40" s="106"/>
      <c r="AE40" s="106">
        <v>0</v>
      </c>
      <c r="AF40" s="38"/>
      <c r="AG40" s="192">
        <v>0</v>
      </c>
    </row>
    <row r="41" spans="1:33" ht="12.75">
      <c r="A41" s="33"/>
      <c r="B41" s="28" t="s">
        <v>59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20"/>
      <c r="X41" s="20"/>
      <c r="Y41" s="20"/>
      <c r="Z41" s="20"/>
      <c r="AA41" s="20"/>
      <c r="AB41" s="20"/>
      <c r="AC41" s="20"/>
      <c r="AD41" s="20"/>
      <c r="AE41" s="20"/>
      <c r="AF41" s="158"/>
      <c r="AG41" s="190"/>
    </row>
    <row r="42" spans="1:33" ht="25.5">
      <c r="A42" s="96">
        <v>17</v>
      </c>
      <c r="B42" s="109" t="s">
        <v>169</v>
      </c>
      <c r="C42" s="85">
        <v>155.66</v>
      </c>
      <c r="D42" s="85">
        <v>15.57</v>
      </c>
      <c r="E42" s="85">
        <v>68.49</v>
      </c>
      <c r="F42" s="85">
        <v>63.82</v>
      </c>
      <c r="G42" s="85">
        <v>7.780000000000008</v>
      </c>
      <c r="H42" s="85">
        <v>157.25788167000002</v>
      </c>
      <c r="I42" s="85">
        <v>3.11468916</v>
      </c>
      <c r="J42" s="85">
        <v>21.018801919999998</v>
      </c>
      <c r="K42" s="85">
        <v>121.2279018</v>
      </c>
      <c r="L42" s="85">
        <v>11.896488790000001</v>
      </c>
      <c r="M42" s="85">
        <v>1.597881670000021</v>
      </c>
      <c r="N42" s="85">
        <v>-12.45531084</v>
      </c>
      <c r="O42" s="85">
        <v>-47.47119807999999</v>
      </c>
      <c r="P42" s="85">
        <v>57.4079018</v>
      </c>
      <c r="Q42" s="85">
        <v>4.116488789999993</v>
      </c>
      <c r="R42" s="85">
        <v>157.25788167000002</v>
      </c>
      <c r="S42" s="85">
        <v>3.11468916</v>
      </c>
      <c r="T42" s="85">
        <v>21.018801919999998</v>
      </c>
      <c r="U42" s="85">
        <v>121.2279018</v>
      </c>
      <c r="V42" s="85">
        <v>11.896488790000001</v>
      </c>
      <c r="W42" s="103">
        <v>2012</v>
      </c>
      <c r="X42" s="110">
        <v>20</v>
      </c>
      <c r="Y42" s="85" t="s">
        <v>170</v>
      </c>
      <c r="Z42" s="85">
        <v>5</v>
      </c>
      <c r="AA42" s="103">
        <v>2012</v>
      </c>
      <c r="AB42" s="85">
        <v>15</v>
      </c>
      <c r="AC42" s="85" t="s">
        <v>167</v>
      </c>
      <c r="AD42" s="104" t="s">
        <v>171</v>
      </c>
      <c r="AE42" s="85">
        <v>0.47000000000000003</v>
      </c>
      <c r="AF42" s="159"/>
      <c r="AG42" s="191">
        <v>0</v>
      </c>
    </row>
    <row r="43" spans="1:33" ht="25.5">
      <c r="A43" s="96">
        <v>18</v>
      </c>
      <c r="B43" s="109" t="s">
        <v>106</v>
      </c>
      <c r="C43" s="85">
        <v>9.61</v>
      </c>
      <c r="D43" s="85">
        <v>3.84</v>
      </c>
      <c r="E43" s="85">
        <v>5.433406199999999</v>
      </c>
      <c r="F43" s="85"/>
      <c r="G43" s="85">
        <v>0.3365938</v>
      </c>
      <c r="H43" s="85">
        <v>5.61194414</v>
      </c>
      <c r="I43" s="85">
        <v>2.2753503399999997</v>
      </c>
      <c r="J43" s="85">
        <v>1.5</v>
      </c>
      <c r="K43" s="85">
        <v>1.5</v>
      </c>
      <c r="L43" s="85">
        <v>0.3365938</v>
      </c>
      <c r="M43" s="85">
        <v>-3.998055859999999</v>
      </c>
      <c r="N43" s="85">
        <v>-1.5646496600000002</v>
      </c>
      <c r="O43" s="85">
        <v>-3.9334061999999994</v>
      </c>
      <c r="P43" s="85">
        <v>1.5</v>
      </c>
      <c r="Q43" s="85">
        <v>0</v>
      </c>
      <c r="R43" s="85">
        <v>2.61194414</v>
      </c>
      <c r="S43" s="85">
        <v>2.2753503399999997</v>
      </c>
      <c r="T43" s="85">
        <v>0</v>
      </c>
      <c r="U43" s="85">
        <v>0</v>
      </c>
      <c r="V43" s="85">
        <v>0.3365938</v>
      </c>
      <c r="W43" s="86"/>
      <c r="X43" s="86"/>
      <c r="Y43" s="86"/>
      <c r="Z43" s="86"/>
      <c r="AA43" s="86"/>
      <c r="AB43" s="86"/>
      <c r="AC43" s="86"/>
      <c r="AD43" s="86"/>
      <c r="AE43" s="86"/>
      <c r="AF43" s="159"/>
      <c r="AG43" s="194">
        <v>0</v>
      </c>
    </row>
    <row r="44" spans="1:33" ht="38.25">
      <c r="A44" s="96">
        <v>19</v>
      </c>
      <c r="B44" s="109" t="s">
        <v>107</v>
      </c>
      <c r="C44" s="85">
        <v>2.6</v>
      </c>
      <c r="D44" s="85">
        <v>1.8152708100000001</v>
      </c>
      <c r="E44" s="85"/>
      <c r="F44" s="85"/>
      <c r="G44" s="85">
        <v>0.78472919</v>
      </c>
      <c r="H44" s="85">
        <v>2.60368513</v>
      </c>
      <c r="I44" s="85">
        <v>1.8152708100000001</v>
      </c>
      <c r="J44" s="85">
        <v>0</v>
      </c>
      <c r="K44" s="85">
        <v>0</v>
      </c>
      <c r="L44" s="85">
        <v>0.78841432</v>
      </c>
      <c r="M44" s="85">
        <v>0.0036851300000000364</v>
      </c>
      <c r="N44" s="85">
        <v>0</v>
      </c>
      <c r="O44" s="85">
        <v>0</v>
      </c>
      <c r="P44" s="85">
        <v>0</v>
      </c>
      <c r="Q44" s="85">
        <v>0.0036851300000000364</v>
      </c>
      <c r="R44" s="85">
        <v>2.60368513</v>
      </c>
      <c r="S44" s="85">
        <v>1.8152708100000001</v>
      </c>
      <c r="T44" s="85">
        <v>0</v>
      </c>
      <c r="U44" s="85">
        <v>0</v>
      </c>
      <c r="V44" s="85">
        <v>0.78841432</v>
      </c>
      <c r="W44" s="86"/>
      <c r="X44" s="86"/>
      <c r="Y44" s="86"/>
      <c r="Z44" s="86"/>
      <c r="AA44" s="86"/>
      <c r="AB44" s="86"/>
      <c r="AC44" s="86"/>
      <c r="AD44" s="86"/>
      <c r="AE44" s="86"/>
      <c r="AF44" s="159"/>
      <c r="AG44" s="194">
        <v>0</v>
      </c>
    </row>
    <row r="45" spans="1:33" ht="38.25">
      <c r="A45" s="96">
        <v>20</v>
      </c>
      <c r="B45" s="109" t="s">
        <v>108</v>
      </c>
      <c r="C45" s="85">
        <v>41.74</v>
      </c>
      <c r="D45" s="85">
        <v>41.74</v>
      </c>
      <c r="E45" s="85"/>
      <c r="F45" s="85"/>
      <c r="G45" s="85"/>
      <c r="H45" s="85">
        <v>41.73811979</v>
      </c>
      <c r="I45" s="85">
        <v>39.34773868</v>
      </c>
      <c r="J45" s="85">
        <v>0</v>
      </c>
      <c r="K45" s="85">
        <v>0</v>
      </c>
      <c r="L45" s="85">
        <v>2.39038111</v>
      </c>
      <c r="M45" s="85">
        <v>-0.0018802100000030464</v>
      </c>
      <c r="N45" s="85">
        <v>-2.392261320000003</v>
      </c>
      <c r="O45" s="85">
        <v>0</v>
      </c>
      <c r="P45" s="85">
        <v>0</v>
      </c>
      <c r="Q45" s="85">
        <v>2.39038111</v>
      </c>
      <c r="R45" s="85">
        <v>41.73811979</v>
      </c>
      <c r="S45" s="85">
        <v>39.34773868</v>
      </c>
      <c r="T45" s="85">
        <v>0</v>
      </c>
      <c r="U45" s="85">
        <v>0</v>
      </c>
      <c r="V45" s="85">
        <v>2.39038111</v>
      </c>
      <c r="W45" s="86"/>
      <c r="X45" s="86"/>
      <c r="Y45" s="86"/>
      <c r="Z45" s="86"/>
      <c r="AA45" s="86"/>
      <c r="AB45" s="86"/>
      <c r="AC45" s="86"/>
      <c r="AD45" s="86"/>
      <c r="AE45" s="86"/>
      <c r="AF45" s="159"/>
      <c r="AG45" s="194">
        <v>0</v>
      </c>
    </row>
    <row r="46" spans="1:33" ht="25.5">
      <c r="A46" s="96">
        <v>21</v>
      </c>
      <c r="B46" s="109" t="s">
        <v>109</v>
      </c>
      <c r="C46" s="85">
        <v>114.74000000000001</v>
      </c>
      <c r="D46" s="85">
        <v>18.59</v>
      </c>
      <c r="E46" s="85">
        <v>61.97</v>
      </c>
      <c r="F46" s="85">
        <v>34.18</v>
      </c>
      <c r="G46" s="85"/>
      <c r="H46" s="85">
        <v>81.07908053</v>
      </c>
      <c r="I46" s="85">
        <v>9.75658484</v>
      </c>
      <c r="J46" s="85">
        <v>66.31666086999999</v>
      </c>
      <c r="K46" s="85">
        <v>3.5810514300000023</v>
      </c>
      <c r="L46" s="85">
        <v>1.42478339</v>
      </c>
      <c r="M46" s="85">
        <v>-33.66091947000001</v>
      </c>
      <c r="N46" s="85">
        <v>-8.83341516</v>
      </c>
      <c r="O46" s="85">
        <v>4.346660869999994</v>
      </c>
      <c r="P46" s="85">
        <v>-30.598948569999997</v>
      </c>
      <c r="Q46" s="85">
        <v>1.42478339</v>
      </c>
      <c r="R46" s="85">
        <v>81.07908052999998</v>
      </c>
      <c r="S46" s="85">
        <v>9.75658484</v>
      </c>
      <c r="T46" s="85">
        <v>66.31666086999999</v>
      </c>
      <c r="U46" s="85">
        <v>3.5810514299999987</v>
      </c>
      <c r="V46" s="85">
        <v>1.42478339</v>
      </c>
      <c r="W46" s="86"/>
      <c r="X46" s="86"/>
      <c r="Y46" s="86"/>
      <c r="Z46" s="86"/>
      <c r="AA46" s="86"/>
      <c r="AB46" s="86"/>
      <c r="AC46" s="86"/>
      <c r="AD46" s="86"/>
      <c r="AE46" s="86"/>
      <c r="AF46" s="159"/>
      <c r="AG46" s="194">
        <v>0</v>
      </c>
    </row>
    <row r="47" spans="1:33" ht="25.5">
      <c r="A47" s="96">
        <v>22</v>
      </c>
      <c r="B47" s="109" t="s">
        <v>110</v>
      </c>
      <c r="C47" s="85">
        <v>105.84</v>
      </c>
      <c r="D47" s="85">
        <v>16.3</v>
      </c>
      <c r="E47" s="85">
        <v>89.54</v>
      </c>
      <c r="F47" s="85"/>
      <c r="G47" s="85"/>
      <c r="H47" s="85">
        <v>71.83841602</v>
      </c>
      <c r="I47" s="85">
        <v>8.2957127</v>
      </c>
      <c r="J47" s="85">
        <v>45.33529754</v>
      </c>
      <c r="K47" s="85">
        <v>14.32570537</v>
      </c>
      <c r="L47" s="85">
        <v>3.88170041</v>
      </c>
      <c r="M47" s="85">
        <v>-34.00158398000001</v>
      </c>
      <c r="N47" s="85">
        <v>-8.004287300000001</v>
      </c>
      <c r="O47" s="85">
        <v>-44.20470246000001</v>
      </c>
      <c r="P47" s="85">
        <v>14.32570537</v>
      </c>
      <c r="Q47" s="85">
        <v>3.88170041</v>
      </c>
      <c r="R47" s="85">
        <v>72.48172410999999</v>
      </c>
      <c r="S47" s="85">
        <v>8.2957127</v>
      </c>
      <c r="T47" s="85">
        <v>45.978605630000004</v>
      </c>
      <c r="U47" s="85">
        <v>14.32570537</v>
      </c>
      <c r="V47" s="85">
        <v>3.88170041</v>
      </c>
      <c r="W47" s="86"/>
      <c r="X47" s="86"/>
      <c r="Y47" s="86"/>
      <c r="Z47" s="86"/>
      <c r="AA47" s="86"/>
      <c r="AB47" s="86"/>
      <c r="AC47" s="86"/>
      <c r="AD47" s="86"/>
      <c r="AE47" s="86"/>
      <c r="AF47" s="159"/>
      <c r="AG47" s="194">
        <v>0</v>
      </c>
    </row>
    <row r="48" spans="1:33" ht="25.5">
      <c r="A48" s="96">
        <v>23</v>
      </c>
      <c r="B48" s="109" t="s">
        <v>111</v>
      </c>
      <c r="C48" s="85">
        <v>85.68</v>
      </c>
      <c r="D48" s="85">
        <v>49.95</v>
      </c>
      <c r="E48" s="85">
        <v>35.730000000000004</v>
      </c>
      <c r="F48" s="85"/>
      <c r="G48" s="85"/>
      <c r="H48" s="85">
        <v>71.08541398999999</v>
      </c>
      <c r="I48" s="85">
        <v>15.0943237</v>
      </c>
      <c r="J48" s="85">
        <v>38.01534277</v>
      </c>
      <c r="K48" s="85">
        <v>9.32818273</v>
      </c>
      <c r="L48" s="85">
        <v>8.64756479</v>
      </c>
      <c r="M48" s="85">
        <v>-14.594586010000015</v>
      </c>
      <c r="N48" s="85">
        <v>-34.8556763</v>
      </c>
      <c r="O48" s="85">
        <v>2.2853427699999926</v>
      </c>
      <c r="P48" s="85">
        <v>9.32818273</v>
      </c>
      <c r="Q48" s="85">
        <v>8.64756479</v>
      </c>
      <c r="R48" s="85">
        <v>71.08541398999999</v>
      </c>
      <c r="S48" s="85">
        <v>15.0943237</v>
      </c>
      <c r="T48" s="85">
        <v>38.01534277</v>
      </c>
      <c r="U48" s="85">
        <v>9.32818273</v>
      </c>
      <c r="V48" s="85">
        <v>8.64756479</v>
      </c>
      <c r="W48" s="86"/>
      <c r="X48" s="86"/>
      <c r="Y48" s="86"/>
      <c r="Z48" s="86"/>
      <c r="AA48" s="86"/>
      <c r="AB48" s="86"/>
      <c r="AC48" s="86"/>
      <c r="AD48" s="86"/>
      <c r="AE48" s="86"/>
      <c r="AF48" s="159"/>
      <c r="AG48" s="194">
        <v>0</v>
      </c>
    </row>
    <row r="49" spans="1:33" ht="38.25">
      <c r="A49" s="96">
        <v>24</v>
      </c>
      <c r="B49" s="109" t="s">
        <v>112</v>
      </c>
      <c r="C49" s="85">
        <v>17.95</v>
      </c>
      <c r="D49" s="85">
        <v>11.1</v>
      </c>
      <c r="E49" s="85">
        <v>1.5699999999999994</v>
      </c>
      <c r="F49" s="85">
        <v>5.28</v>
      </c>
      <c r="G49" s="85"/>
      <c r="H49" s="85">
        <v>20.72573626</v>
      </c>
      <c r="I49" s="85">
        <v>15.435</v>
      </c>
      <c r="J49" s="85">
        <v>2.86646184</v>
      </c>
      <c r="K49" s="85">
        <v>2.00488497</v>
      </c>
      <c r="L49" s="85">
        <v>0.41938945</v>
      </c>
      <c r="M49" s="85">
        <v>2.775736260000002</v>
      </c>
      <c r="N49" s="85">
        <v>4.335000000000001</v>
      </c>
      <c r="O49" s="85">
        <v>1.2964618400000005</v>
      </c>
      <c r="P49" s="85">
        <v>-3.2751150300000003</v>
      </c>
      <c r="Q49" s="85">
        <v>0.41938945</v>
      </c>
      <c r="R49" s="85">
        <v>20.72573626</v>
      </c>
      <c r="S49" s="85">
        <v>15.435</v>
      </c>
      <c r="T49" s="85">
        <v>2.86646184</v>
      </c>
      <c r="U49" s="85">
        <v>2.00488497</v>
      </c>
      <c r="V49" s="85">
        <v>0.41938945</v>
      </c>
      <c r="W49" s="86"/>
      <c r="X49" s="86"/>
      <c r="Y49" s="86"/>
      <c r="Z49" s="86"/>
      <c r="AA49" s="86"/>
      <c r="AB49" s="86"/>
      <c r="AC49" s="86"/>
      <c r="AD49" s="86"/>
      <c r="AE49" s="86"/>
      <c r="AF49" s="159"/>
      <c r="AG49" s="194">
        <v>0</v>
      </c>
    </row>
    <row r="50" spans="1:33" ht="25.5">
      <c r="A50" s="96">
        <v>25</v>
      </c>
      <c r="B50" s="109" t="s">
        <v>113</v>
      </c>
      <c r="C50" s="85">
        <v>6.17</v>
      </c>
      <c r="D50" s="85">
        <v>0.3</v>
      </c>
      <c r="E50" s="85">
        <v>3.6</v>
      </c>
      <c r="F50" s="85">
        <v>1.54</v>
      </c>
      <c r="G50" s="85">
        <v>0.73</v>
      </c>
      <c r="H50" s="85">
        <v>5.36877698</v>
      </c>
      <c r="I50" s="85">
        <v>0.29737138</v>
      </c>
      <c r="J50" s="85">
        <v>3.598586</v>
      </c>
      <c r="K50" s="85">
        <v>1.3048837</v>
      </c>
      <c r="L50" s="85">
        <v>0.1679359</v>
      </c>
      <c r="M50" s="85">
        <v>-0.8012230200000001</v>
      </c>
      <c r="N50" s="85">
        <v>-0.0026286199999999704</v>
      </c>
      <c r="O50" s="85">
        <v>-0.0014140000000000263</v>
      </c>
      <c r="P50" s="85">
        <v>-0.23511630000000006</v>
      </c>
      <c r="Q50" s="85">
        <v>-0.5620641</v>
      </c>
      <c r="R50" s="85">
        <v>5.38877698</v>
      </c>
      <c r="S50" s="85">
        <v>0.29737138</v>
      </c>
      <c r="T50" s="85">
        <v>3.598586</v>
      </c>
      <c r="U50" s="85">
        <v>1.3048837</v>
      </c>
      <c r="V50" s="85">
        <v>0.1879359</v>
      </c>
      <c r="W50" s="103">
        <v>2012</v>
      </c>
      <c r="X50" s="110">
        <v>20</v>
      </c>
      <c r="Y50" s="85" t="s">
        <v>172</v>
      </c>
      <c r="Z50" s="85">
        <v>0.63</v>
      </c>
      <c r="AA50" s="103">
        <v>2012</v>
      </c>
      <c r="AB50" s="85">
        <v>15</v>
      </c>
      <c r="AC50" s="85" t="s">
        <v>167</v>
      </c>
      <c r="AD50" s="104" t="s">
        <v>173</v>
      </c>
      <c r="AE50" s="85">
        <v>2.205</v>
      </c>
      <c r="AF50" s="159"/>
      <c r="AG50" s="191">
        <v>0</v>
      </c>
    </row>
    <row r="51" spans="1:33" ht="51">
      <c r="A51" s="96">
        <v>26</v>
      </c>
      <c r="B51" s="109" t="s">
        <v>114</v>
      </c>
      <c r="C51" s="85">
        <v>44.92</v>
      </c>
      <c r="D51" s="85">
        <v>11.89</v>
      </c>
      <c r="E51" s="85">
        <v>33.03</v>
      </c>
      <c r="F51" s="85"/>
      <c r="G51" s="85"/>
      <c r="H51" s="85">
        <v>17.7</v>
      </c>
      <c r="I51" s="85">
        <v>17.7</v>
      </c>
      <c r="J51" s="85">
        <v>0</v>
      </c>
      <c r="K51" s="85">
        <v>0</v>
      </c>
      <c r="L51" s="85">
        <v>0</v>
      </c>
      <c r="M51" s="85">
        <v>-27.220000000000002</v>
      </c>
      <c r="N51" s="85">
        <v>5.809999999999999</v>
      </c>
      <c r="O51" s="85">
        <v>-33.03</v>
      </c>
      <c r="P51" s="85">
        <v>0</v>
      </c>
      <c r="Q51" s="85">
        <v>0</v>
      </c>
      <c r="R51" s="85">
        <v>17.7</v>
      </c>
      <c r="S51" s="85">
        <v>17.7</v>
      </c>
      <c r="T51" s="85">
        <v>0</v>
      </c>
      <c r="U51" s="85">
        <v>0</v>
      </c>
      <c r="V51" s="85">
        <v>0</v>
      </c>
      <c r="W51" s="86"/>
      <c r="X51" s="86"/>
      <c r="Y51" s="86"/>
      <c r="Z51" s="86"/>
      <c r="AA51" s="86"/>
      <c r="AB51" s="86"/>
      <c r="AC51" s="86"/>
      <c r="AD51" s="86"/>
      <c r="AE51" s="86"/>
      <c r="AF51" s="159"/>
      <c r="AG51" s="194">
        <v>0</v>
      </c>
    </row>
    <row r="52" spans="1:33" ht="38.25">
      <c r="A52" s="96">
        <v>27</v>
      </c>
      <c r="B52" s="109" t="s">
        <v>115</v>
      </c>
      <c r="C52" s="85">
        <v>2.63</v>
      </c>
      <c r="D52" s="85">
        <v>1.01</v>
      </c>
      <c r="E52" s="85">
        <v>1.6199999999999999</v>
      </c>
      <c r="F52" s="85"/>
      <c r="G52" s="85"/>
      <c r="H52" s="85">
        <v>0.89999999</v>
      </c>
      <c r="I52" s="85">
        <v>0.89999999</v>
      </c>
      <c r="J52" s="85">
        <v>0</v>
      </c>
      <c r="K52" s="85">
        <v>0</v>
      </c>
      <c r="L52" s="85">
        <v>0</v>
      </c>
      <c r="M52" s="85">
        <v>-1.73000001</v>
      </c>
      <c r="N52" s="85">
        <v>-0.11000001000000004</v>
      </c>
      <c r="O52" s="85">
        <v>-1.6199999999999999</v>
      </c>
      <c r="P52" s="85">
        <v>0</v>
      </c>
      <c r="Q52" s="85">
        <v>0</v>
      </c>
      <c r="R52" s="85">
        <v>0.89999999</v>
      </c>
      <c r="S52" s="85">
        <v>0.89999999</v>
      </c>
      <c r="T52" s="85">
        <v>0</v>
      </c>
      <c r="U52" s="85">
        <v>0</v>
      </c>
      <c r="V52" s="85">
        <v>0</v>
      </c>
      <c r="W52" s="86"/>
      <c r="X52" s="86"/>
      <c r="Y52" s="86"/>
      <c r="Z52" s="86"/>
      <c r="AA52" s="86"/>
      <c r="AB52" s="86"/>
      <c r="AC52" s="86"/>
      <c r="AD52" s="86"/>
      <c r="AE52" s="86"/>
      <c r="AF52" s="159"/>
      <c r="AG52" s="194">
        <v>0</v>
      </c>
    </row>
    <row r="53" spans="1:33" ht="51">
      <c r="A53" s="96">
        <v>28</v>
      </c>
      <c r="B53" s="109" t="s">
        <v>116</v>
      </c>
      <c r="C53" s="85">
        <v>8</v>
      </c>
      <c r="D53" s="85">
        <v>8</v>
      </c>
      <c r="E53" s="85"/>
      <c r="F53" s="85"/>
      <c r="G53" s="85"/>
      <c r="H53" s="85">
        <v>2.5</v>
      </c>
      <c r="I53" s="85">
        <v>2.5</v>
      </c>
      <c r="J53" s="85">
        <v>0</v>
      </c>
      <c r="K53" s="85">
        <v>0</v>
      </c>
      <c r="L53" s="85">
        <v>0</v>
      </c>
      <c r="M53" s="85">
        <v>-5.5</v>
      </c>
      <c r="N53" s="85">
        <v>-5.5</v>
      </c>
      <c r="O53" s="85">
        <v>0</v>
      </c>
      <c r="P53" s="85">
        <v>0</v>
      </c>
      <c r="Q53" s="85">
        <v>0</v>
      </c>
      <c r="R53" s="85">
        <v>5.14323145</v>
      </c>
      <c r="S53" s="85">
        <v>5.14323145</v>
      </c>
      <c r="T53" s="85">
        <v>0</v>
      </c>
      <c r="U53" s="85">
        <v>0</v>
      </c>
      <c r="V53" s="85">
        <v>0</v>
      </c>
      <c r="W53" s="86"/>
      <c r="X53" s="86"/>
      <c r="Y53" s="86"/>
      <c r="Z53" s="86"/>
      <c r="AA53" s="86"/>
      <c r="AB53" s="86"/>
      <c r="AC53" s="86"/>
      <c r="AD53" s="86"/>
      <c r="AE53" s="86"/>
      <c r="AF53" s="159"/>
      <c r="AG53" s="194">
        <v>0</v>
      </c>
    </row>
    <row r="54" spans="1:33" ht="51">
      <c r="A54" s="96">
        <v>29</v>
      </c>
      <c r="B54" s="109" t="s">
        <v>117</v>
      </c>
      <c r="C54" s="85">
        <v>12.63</v>
      </c>
      <c r="D54" s="85">
        <v>12.63</v>
      </c>
      <c r="E54" s="85"/>
      <c r="F54" s="85"/>
      <c r="G54" s="85"/>
      <c r="H54" s="85">
        <v>3</v>
      </c>
      <c r="I54" s="85">
        <v>3</v>
      </c>
      <c r="J54" s="85">
        <v>0</v>
      </c>
      <c r="K54" s="85">
        <v>0</v>
      </c>
      <c r="L54" s="85">
        <v>0</v>
      </c>
      <c r="M54" s="85">
        <v>-9.63</v>
      </c>
      <c r="N54" s="85">
        <v>-9.63</v>
      </c>
      <c r="O54" s="85">
        <v>0</v>
      </c>
      <c r="P54" s="85">
        <v>0</v>
      </c>
      <c r="Q54" s="85">
        <v>0</v>
      </c>
      <c r="R54" s="85">
        <v>8.39468001</v>
      </c>
      <c r="S54" s="85">
        <v>8.39468001</v>
      </c>
      <c r="T54" s="85">
        <v>0</v>
      </c>
      <c r="U54" s="85">
        <v>0</v>
      </c>
      <c r="V54" s="85">
        <v>0</v>
      </c>
      <c r="W54" s="85"/>
      <c r="X54" s="85"/>
      <c r="Y54" s="85"/>
      <c r="Z54" s="85"/>
      <c r="AA54" s="85"/>
      <c r="AB54" s="85"/>
      <c r="AC54" s="85"/>
      <c r="AD54" s="85"/>
      <c r="AE54" s="85"/>
      <c r="AF54" s="159"/>
      <c r="AG54" s="191">
        <v>0</v>
      </c>
    </row>
    <row r="55" spans="1:33" ht="25.5">
      <c r="A55" s="96">
        <v>30</v>
      </c>
      <c r="B55" s="109" t="s">
        <v>118</v>
      </c>
      <c r="C55" s="85">
        <v>11.17</v>
      </c>
      <c r="D55" s="85">
        <v>11.17</v>
      </c>
      <c r="E55" s="85"/>
      <c r="F55" s="85"/>
      <c r="G55" s="85"/>
      <c r="H55" s="85">
        <v>6.2121084</v>
      </c>
      <c r="I55" s="85">
        <v>6.2121084</v>
      </c>
      <c r="J55" s="85">
        <v>0</v>
      </c>
      <c r="K55" s="85">
        <v>0</v>
      </c>
      <c r="L55" s="85">
        <v>0</v>
      </c>
      <c r="M55" s="85">
        <v>-4.9578916</v>
      </c>
      <c r="N55" s="85">
        <v>-4.9578916</v>
      </c>
      <c r="O55" s="85">
        <v>0</v>
      </c>
      <c r="P55" s="85">
        <v>0</v>
      </c>
      <c r="Q55" s="85">
        <v>0</v>
      </c>
      <c r="R55" s="85">
        <v>11.3821084</v>
      </c>
      <c r="S55" s="85">
        <v>11.3821084</v>
      </c>
      <c r="T55" s="85">
        <v>0</v>
      </c>
      <c r="U55" s="85">
        <v>0</v>
      </c>
      <c r="V55" s="85">
        <v>0</v>
      </c>
      <c r="W55" s="85"/>
      <c r="X55" s="85"/>
      <c r="Y55" s="85"/>
      <c r="Z55" s="85"/>
      <c r="AA55" s="85"/>
      <c r="AB55" s="85"/>
      <c r="AC55" s="85"/>
      <c r="AD55" s="85"/>
      <c r="AE55" s="85"/>
      <c r="AF55" s="159"/>
      <c r="AG55" s="191">
        <v>0</v>
      </c>
    </row>
    <row r="56" spans="1:33" ht="38.25">
      <c r="A56" s="96">
        <v>31</v>
      </c>
      <c r="B56" s="109" t="s">
        <v>119</v>
      </c>
      <c r="C56" s="85">
        <v>12.64</v>
      </c>
      <c r="D56" s="85">
        <v>12.64</v>
      </c>
      <c r="E56" s="85"/>
      <c r="F56" s="85"/>
      <c r="G56" s="85"/>
      <c r="H56" s="85">
        <v>9.8625</v>
      </c>
      <c r="I56" s="85">
        <v>9.8625</v>
      </c>
      <c r="J56" s="85">
        <v>0</v>
      </c>
      <c r="K56" s="85">
        <v>0</v>
      </c>
      <c r="L56" s="85">
        <v>0</v>
      </c>
      <c r="M56" s="85">
        <v>-2.7775</v>
      </c>
      <c r="N56" s="85">
        <v>-2.7775</v>
      </c>
      <c r="O56" s="85">
        <v>0</v>
      </c>
      <c r="P56" s="85">
        <v>0</v>
      </c>
      <c r="Q56" s="85">
        <v>0</v>
      </c>
      <c r="R56" s="85">
        <v>9.8625</v>
      </c>
      <c r="S56" s="85">
        <v>9.8625</v>
      </c>
      <c r="T56" s="85">
        <v>0</v>
      </c>
      <c r="U56" s="85">
        <v>0</v>
      </c>
      <c r="V56" s="85">
        <v>0</v>
      </c>
      <c r="W56" s="85"/>
      <c r="X56" s="85"/>
      <c r="Y56" s="85"/>
      <c r="Z56" s="85"/>
      <c r="AA56" s="85"/>
      <c r="AB56" s="85"/>
      <c r="AC56" s="85"/>
      <c r="AD56" s="85"/>
      <c r="AE56" s="85"/>
      <c r="AF56" s="159"/>
      <c r="AG56" s="191">
        <v>0</v>
      </c>
    </row>
    <row r="57" spans="1:33" ht="38.25">
      <c r="A57" s="96">
        <v>32</v>
      </c>
      <c r="B57" s="109" t="s">
        <v>120</v>
      </c>
      <c r="C57" s="85">
        <v>20</v>
      </c>
      <c r="D57" s="85">
        <v>20</v>
      </c>
      <c r="E57" s="85"/>
      <c r="F57" s="85"/>
      <c r="G57" s="85"/>
      <c r="H57" s="85">
        <v>15.685693109999999</v>
      </c>
      <c r="I57" s="85">
        <v>2.78767286</v>
      </c>
      <c r="J57" s="85">
        <v>8.1726856</v>
      </c>
      <c r="K57" s="85">
        <v>3.20304286</v>
      </c>
      <c r="L57" s="85">
        <v>1.52229179</v>
      </c>
      <c r="M57" s="85">
        <v>-4.314306890000001</v>
      </c>
      <c r="N57" s="85">
        <v>-17.21232714</v>
      </c>
      <c r="O57" s="85">
        <v>8.1726856</v>
      </c>
      <c r="P57" s="85">
        <v>3.20304286</v>
      </c>
      <c r="Q57" s="85">
        <v>1.52229179</v>
      </c>
      <c r="R57" s="85">
        <v>20.00075845</v>
      </c>
      <c r="S57" s="85">
        <v>2.78767286</v>
      </c>
      <c r="T57" s="85">
        <v>12.48775094</v>
      </c>
      <c r="U57" s="85">
        <v>3.20304286</v>
      </c>
      <c r="V57" s="85">
        <v>1.52229179</v>
      </c>
      <c r="W57" s="85"/>
      <c r="X57" s="85"/>
      <c r="Y57" s="85"/>
      <c r="Z57" s="85"/>
      <c r="AA57" s="85"/>
      <c r="AB57" s="85"/>
      <c r="AC57" s="85"/>
      <c r="AD57" s="85"/>
      <c r="AE57" s="85"/>
      <c r="AF57" s="159"/>
      <c r="AG57" s="191">
        <v>0</v>
      </c>
    </row>
    <row r="58" spans="1:33" ht="12.75">
      <c r="A58" s="97"/>
      <c r="B58" s="91" t="s">
        <v>60</v>
      </c>
      <c r="C58" s="94">
        <v>651.98</v>
      </c>
      <c r="D58" s="94">
        <v>236.54527081</v>
      </c>
      <c r="E58" s="94">
        <v>300.98340620000005</v>
      </c>
      <c r="F58" s="94">
        <v>104.82</v>
      </c>
      <c r="G58" s="94">
        <v>9.631322990000008</v>
      </c>
      <c r="H58" s="94">
        <v>513.16935601</v>
      </c>
      <c r="I58" s="94">
        <v>138.39432286</v>
      </c>
      <c r="J58" s="94">
        <v>186.82383653999997</v>
      </c>
      <c r="K58" s="94">
        <v>156.47565286</v>
      </c>
      <c r="L58" s="94">
        <v>31.475543750000007</v>
      </c>
      <c r="M58" s="94">
        <v>-138.81064399</v>
      </c>
      <c r="N58" s="94">
        <v>-98.15094795</v>
      </c>
      <c r="O58" s="94">
        <v>-114.15956966</v>
      </c>
      <c r="P58" s="94">
        <v>51.655652860000004</v>
      </c>
      <c r="Q58" s="94">
        <v>21.844220759999992</v>
      </c>
      <c r="R58" s="94">
        <v>528.3556408999999</v>
      </c>
      <c r="S58" s="94">
        <v>151.60223431999998</v>
      </c>
      <c r="T58" s="94">
        <v>190.28220997</v>
      </c>
      <c r="U58" s="94">
        <v>154.97565286</v>
      </c>
      <c r="V58" s="94">
        <v>31.495543750000003</v>
      </c>
      <c r="W58" s="85"/>
      <c r="X58" s="85"/>
      <c r="Y58" s="85"/>
      <c r="Z58" s="106">
        <v>5.63</v>
      </c>
      <c r="AA58" s="106"/>
      <c r="AB58" s="106"/>
      <c r="AC58" s="106"/>
      <c r="AD58" s="106"/>
      <c r="AE58" s="106">
        <v>2.6750000000000003</v>
      </c>
      <c r="AF58" s="159"/>
      <c r="AG58" s="192">
        <v>0</v>
      </c>
    </row>
    <row r="59" spans="1:33" ht="12.75">
      <c r="A59" s="33"/>
      <c r="B59" s="28" t="s">
        <v>121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20"/>
      <c r="X59" s="20"/>
      <c r="Y59" s="20"/>
      <c r="Z59" s="20"/>
      <c r="AA59" s="20"/>
      <c r="AB59" s="20"/>
      <c r="AC59" s="20"/>
      <c r="AD59" s="20"/>
      <c r="AE59" s="20"/>
      <c r="AF59" s="158"/>
      <c r="AG59" s="190"/>
    </row>
    <row r="60" spans="1:33" ht="63.75">
      <c r="A60" s="83">
        <v>33</v>
      </c>
      <c r="B60" s="109" t="s">
        <v>122</v>
      </c>
      <c r="C60" s="85">
        <v>51.019999999999996</v>
      </c>
      <c r="D60" s="85">
        <v>46.214870809999994</v>
      </c>
      <c r="E60" s="85"/>
      <c r="F60" s="85"/>
      <c r="G60" s="85">
        <v>4.805129190000001</v>
      </c>
      <c r="H60" s="85">
        <v>46.55721441</v>
      </c>
      <c r="I60" s="85">
        <v>41.75208522</v>
      </c>
      <c r="J60" s="85">
        <v>0</v>
      </c>
      <c r="K60" s="85">
        <v>0</v>
      </c>
      <c r="L60" s="85">
        <v>4.805129190000001</v>
      </c>
      <c r="M60" s="85">
        <v>-4.462785589999996</v>
      </c>
      <c r="N60" s="85">
        <v>-4.462785589999996</v>
      </c>
      <c r="O60" s="85">
        <v>0</v>
      </c>
      <c r="P60" s="85">
        <v>0</v>
      </c>
      <c r="Q60" s="85">
        <v>0</v>
      </c>
      <c r="R60" s="85">
        <v>46.55721441</v>
      </c>
      <c r="S60" s="85">
        <v>41.75208522</v>
      </c>
      <c r="T60" s="85">
        <v>0</v>
      </c>
      <c r="U60" s="85">
        <v>0</v>
      </c>
      <c r="V60" s="85">
        <v>4.805129190000001</v>
      </c>
      <c r="W60" s="85"/>
      <c r="X60" s="85"/>
      <c r="Y60" s="85"/>
      <c r="Z60" s="85"/>
      <c r="AA60" s="85"/>
      <c r="AB60" s="85"/>
      <c r="AC60" s="85"/>
      <c r="AD60" s="85"/>
      <c r="AE60" s="85"/>
      <c r="AF60" s="159"/>
      <c r="AG60" s="191">
        <v>0</v>
      </c>
    </row>
    <row r="61" spans="1:33" ht="38.25">
      <c r="A61" s="83">
        <v>34</v>
      </c>
      <c r="B61" s="109" t="s">
        <v>123</v>
      </c>
      <c r="C61" s="85">
        <v>0</v>
      </c>
      <c r="D61" s="85"/>
      <c r="E61" s="85"/>
      <c r="F61" s="85"/>
      <c r="G61" s="85"/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/>
      <c r="X61" s="85"/>
      <c r="Y61" s="85"/>
      <c r="Z61" s="85"/>
      <c r="AA61" s="85"/>
      <c r="AB61" s="85"/>
      <c r="AC61" s="85"/>
      <c r="AD61" s="85"/>
      <c r="AE61" s="85"/>
      <c r="AF61" s="159"/>
      <c r="AG61" s="191">
        <v>0</v>
      </c>
    </row>
    <row r="62" spans="1:33" ht="38.25">
      <c r="A62" s="83">
        <v>35</v>
      </c>
      <c r="B62" s="109" t="s">
        <v>124</v>
      </c>
      <c r="C62" s="85">
        <v>2</v>
      </c>
      <c r="D62" s="85">
        <v>2</v>
      </c>
      <c r="E62" s="85"/>
      <c r="F62" s="85"/>
      <c r="G62" s="85"/>
      <c r="H62" s="85">
        <v>1</v>
      </c>
      <c r="I62" s="85">
        <v>1</v>
      </c>
      <c r="J62" s="85">
        <v>0</v>
      </c>
      <c r="K62" s="85">
        <v>0</v>
      </c>
      <c r="L62" s="85">
        <v>0</v>
      </c>
      <c r="M62" s="85">
        <v>-1</v>
      </c>
      <c r="N62" s="85">
        <v>-1</v>
      </c>
      <c r="O62" s="85">
        <v>0</v>
      </c>
      <c r="P62" s="85">
        <v>0</v>
      </c>
      <c r="Q62" s="85">
        <v>0</v>
      </c>
      <c r="R62" s="85">
        <v>1</v>
      </c>
      <c r="S62" s="85">
        <v>1</v>
      </c>
      <c r="T62" s="85">
        <v>0</v>
      </c>
      <c r="U62" s="85">
        <v>0</v>
      </c>
      <c r="V62" s="85">
        <v>0</v>
      </c>
      <c r="W62" s="85"/>
      <c r="X62" s="85"/>
      <c r="Y62" s="85"/>
      <c r="Z62" s="85"/>
      <c r="AA62" s="85"/>
      <c r="AB62" s="85"/>
      <c r="AC62" s="85"/>
      <c r="AD62" s="85"/>
      <c r="AE62" s="85"/>
      <c r="AF62" s="159"/>
      <c r="AG62" s="191">
        <v>0</v>
      </c>
    </row>
    <row r="63" spans="1:33" ht="38.25">
      <c r="A63" s="83">
        <v>36</v>
      </c>
      <c r="B63" s="109" t="s">
        <v>125</v>
      </c>
      <c r="C63" s="85">
        <v>4</v>
      </c>
      <c r="D63" s="85">
        <v>4</v>
      </c>
      <c r="E63" s="85"/>
      <c r="F63" s="85"/>
      <c r="G63" s="85"/>
      <c r="H63" s="85">
        <v>4</v>
      </c>
      <c r="I63" s="85">
        <v>4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4</v>
      </c>
      <c r="S63" s="85">
        <v>4</v>
      </c>
      <c r="T63" s="85">
        <v>0</v>
      </c>
      <c r="U63" s="85">
        <v>0</v>
      </c>
      <c r="V63" s="85">
        <v>0</v>
      </c>
      <c r="W63" s="85"/>
      <c r="X63" s="85"/>
      <c r="Y63" s="85"/>
      <c r="Z63" s="85"/>
      <c r="AA63" s="85"/>
      <c r="AB63" s="85"/>
      <c r="AC63" s="85"/>
      <c r="AD63" s="85"/>
      <c r="AE63" s="85"/>
      <c r="AF63" s="159"/>
      <c r="AG63" s="191">
        <v>0</v>
      </c>
    </row>
    <row r="64" spans="1:33" ht="12.75">
      <c r="A64" s="97"/>
      <c r="B64" s="91" t="s">
        <v>126</v>
      </c>
      <c r="C64" s="94">
        <v>57.019999999999996</v>
      </c>
      <c r="D64" s="94">
        <v>52.214870809999994</v>
      </c>
      <c r="E64" s="94">
        <v>0</v>
      </c>
      <c r="F64" s="94">
        <v>0</v>
      </c>
      <c r="G64" s="94">
        <v>4.805129190000001</v>
      </c>
      <c r="H64" s="94">
        <v>51.55721441</v>
      </c>
      <c r="I64" s="94">
        <v>46.75208522</v>
      </c>
      <c r="J64" s="94">
        <v>0</v>
      </c>
      <c r="K64" s="94">
        <v>0</v>
      </c>
      <c r="L64" s="94">
        <v>4.805129190000001</v>
      </c>
      <c r="M64" s="94">
        <v>-5.462785589999996</v>
      </c>
      <c r="N64" s="94">
        <v>-5.462785589999996</v>
      </c>
      <c r="O64" s="94">
        <v>0</v>
      </c>
      <c r="P64" s="94">
        <v>0</v>
      </c>
      <c r="Q64" s="94">
        <v>0</v>
      </c>
      <c r="R64" s="94">
        <v>51.55721441</v>
      </c>
      <c r="S64" s="94">
        <v>46.75208522</v>
      </c>
      <c r="T64" s="94">
        <v>0</v>
      </c>
      <c r="U64" s="94">
        <v>0</v>
      </c>
      <c r="V64" s="94">
        <v>4.805129190000001</v>
      </c>
      <c r="W64" s="85"/>
      <c r="X64" s="85"/>
      <c r="Y64" s="85"/>
      <c r="Z64" s="106">
        <v>0</v>
      </c>
      <c r="AA64" s="106"/>
      <c r="AB64" s="106"/>
      <c r="AC64" s="106"/>
      <c r="AD64" s="106"/>
      <c r="AE64" s="106">
        <v>0</v>
      </c>
      <c r="AF64" s="159"/>
      <c r="AG64" s="192">
        <v>0</v>
      </c>
    </row>
    <row r="65" spans="1:33" ht="12.75">
      <c r="A65" s="33"/>
      <c r="B65" s="28" t="s">
        <v>127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20"/>
      <c r="X65" s="20"/>
      <c r="Y65" s="20"/>
      <c r="Z65" s="20"/>
      <c r="AA65" s="20"/>
      <c r="AB65" s="20"/>
      <c r="AC65" s="20"/>
      <c r="AD65" s="20"/>
      <c r="AE65" s="20"/>
      <c r="AF65" s="158"/>
      <c r="AG65" s="190"/>
    </row>
    <row r="66" spans="1:33" ht="12.75">
      <c r="A66" s="83">
        <v>37</v>
      </c>
      <c r="B66" s="109" t="s">
        <v>128</v>
      </c>
      <c r="C66" s="85">
        <v>8.7</v>
      </c>
      <c r="D66" s="85">
        <v>8.14</v>
      </c>
      <c r="E66" s="85"/>
      <c r="F66" s="85"/>
      <c r="G66" s="85">
        <v>0.5599999999999987</v>
      </c>
      <c r="H66" s="85">
        <v>8.6545889</v>
      </c>
      <c r="I66" s="85">
        <v>8.143628660000001</v>
      </c>
      <c r="J66" s="85">
        <v>0</v>
      </c>
      <c r="K66" s="85">
        <v>0</v>
      </c>
      <c r="L66" s="85">
        <v>0.51096024</v>
      </c>
      <c r="M66" s="85">
        <v>-0.04541109999999904</v>
      </c>
      <c r="N66" s="85">
        <v>0.0036286600000003943</v>
      </c>
      <c r="O66" s="85">
        <v>0</v>
      </c>
      <c r="P66" s="85">
        <v>0</v>
      </c>
      <c r="Q66" s="85">
        <v>-0.04903975999999877</v>
      </c>
      <c r="R66" s="85">
        <v>8.6545889</v>
      </c>
      <c r="S66" s="85">
        <v>8.143628660000001</v>
      </c>
      <c r="T66" s="85">
        <v>0</v>
      </c>
      <c r="U66" s="85">
        <v>0</v>
      </c>
      <c r="V66" s="85">
        <v>0.51096024</v>
      </c>
      <c r="W66" s="85"/>
      <c r="X66" s="85"/>
      <c r="Y66" s="85"/>
      <c r="Z66" s="85"/>
      <c r="AA66" s="85"/>
      <c r="AB66" s="85"/>
      <c r="AC66" s="85"/>
      <c r="AD66" s="85"/>
      <c r="AE66" s="85"/>
      <c r="AF66" s="159"/>
      <c r="AG66" s="191">
        <v>0</v>
      </c>
    </row>
    <row r="67" spans="1:33" ht="38.25">
      <c r="A67" s="83">
        <v>38</v>
      </c>
      <c r="B67" s="109" t="s">
        <v>129</v>
      </c>
      <c r="C67" s="85">
        <v>4</v>
      </c>
      <c r="D67" s="85">
        <v>4</v>
      </c>
      <c r="E67" s="85"/>
      <c r="F67" s="85"/>
      <c r="G67" s="85"/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-4</v>
      </c>
      <c r="N67" s="85">
        <v>-4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/>
      <c r="X67" s="85"/>
      <c r="Y67" s="85"/>
      <c r="Z67" s="85"/>
      <c r="AA67" s="85"/>
      <c r="AB67" s="85"/>
      <c r="AC67" s="85"/>
      <c r="AD67" s="85"/>
      <c r="AE67" s="85"/>
      <c r="AF67" s="159"/>
      <c r="AG67" s="191">
        <v>0</v>
      </c>
    </row>
    <row r="68" spans="1:33" ht="38.25">
      <c r="A68" s="83">
        <v>39</v>
      </c>
      <c r="B68" s="109" t="s">
        <v>130</v>
      </c>
      <c r="C68" s="85">
        <v>7</v>
      </c>
      <c r="D68" s="85">
        <v>7</v>
      </c>
      <c r="E68" s="85"/>
      <c r="F68" s="85"/>
      <c r="G68" s="85"/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-7</v>
      </c>
      <c r="N68" s="85">
        <v>-7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/>
      <c r="X68" s="85"/>
      <c r="Y68" s="85"/>
      <c r="Z68" s="85"/>
      <c r="AA68" s="85"/>
      <c r="AB68" s="85"/>
      <c r="AC68" s="85"/>
      <c r="AD68" s="85"/>
      <c r="AE68" s="85"/>
      <c r="AF68" s="159"/>
      <c r="AG68" s="191">
        <v>0</v>
      </c>
    </row>
    <row r="69" spans="1:33" ht="12.75">
      <c r="A69" s="97"/>
      <c r="B69" s="91" t="s">
        <v>131</v>
      </c>
      <c r="C69" s="94">
        <v>19.7</v>
      </c>
      <c r="D69" s="94">
        <v>19.14</v>
      </c>
      <c r="E69" s="94">
        <v>0</v>
      </c>
      <c r="F69" s="94">
        <v>0</v>
      </c>
      <c r="G69" s="94">
        <v>0.5599999999999987</v>
      </c>
      <c r="H69" s="94">
        <v>8.6545889</v>
      </c>
      <c r="I69" s="94">
        <v>8.143628660000001</v>
      </c>
      <c r="J69" s="94">
        <v>0</v>
      </c>
      <c r="K69" s="94">
        <v>0</v>
      </c>
      <c r="L69" s="94">
        <v>0.51096024</v>
      </c>
      <c r="M69" s="94">
        <v>-11.045411099999999</v>
      </c>
      <c r="N69" s="94">
        <v>-10.99637134</v>
      </c>
      <c r="O69" s="94">
        <v>0</v>
      </c>
      <c r="P69" s="94">
        <v>0</v>
      </c>
      <c r="Q69" s="94">
        <v>-0.04903975999999877</v>
      </c>
      <c r="R69" s="94">
        <v>8.6545889</v>
      </c>
      <c r="S69" s="94">
        <v>8.143628660000001</v>
      </c>
      <c r="T69" s="94">
        <v>0</v>
      </c>
      <c r="U69" s="94">
        <v>0</v>
      </c>
      <c r="V69" s="94">
        <v>0.51096024</v>
      </c>
      <c r="W69" s="85"/>
      <c r="X69" s="85"/>
      <c r="Y69" s="85"/>
      <c r="Z69" s="106">
        <v>0</v>
      </c>
      <c r="AA69" s="106"/>
      <c r="AB69" s="106"/>
      <c r="AC69" s="106"/>
      <c r="AD69" s="106"/>
      <c r="AE69" s="106">
        <v>0</v>
      </c>
      <c r="AF69" s="159"/>
      <c r="AG69" s="192">
        <v>0</v>
      </c>
    </row>
    <row r="70" spans="1:33" ht="12.75">
      <c r="A70" s="33"/>
      <c r="B70" s="28" t="s">
        <v>132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/>
      <c r="S70" s="79"/>
      <c r="T70" s="79"/>
      <c r="U70" s="79"/>
      <c r="V70" s="79"/>
      <c r="W70" s="20"/>
      <c r="X70" s="20"/>
      <c r="Y70" s="20"/>
      <c r="Z70" s="20"/>
      <c r="AA70" s="20"/>
      <c r="AB70" s="20"/>
      <c r="AC70" s="20"/>
      <c r="AD70" s="20"/>
      <c r="AE70" s="20"/>
      <c r="AF70" s="158"/>
      <c r="AG70" s="190"/>
    </row>
    <row r="71" spans="1:33" ht="51">
      <c r="A71" s="83">
        <v>40</v>
      </c>
      <c r="B71" s="111" t="s">
        <v>133</v>
      </c>
      <c r="C71" s="85">
        <v>42.00999999999999</v>
      </c>
      <c r="D71" s="85">
        <v>4.2</v>
      </c>
      <c r="E71" s="85">
        <v>17.12</v>
      </c>
      <c r="F71" s="85">
        <v>18.89</v>
      </c>
      <c r="G71" s="85">
        <v>1.7999999999999936</v>
      </c>
      <c r="H71" s="85">
        <v>42.24266797</v>
      </c>
      <c r="I71" s="85">
        <v>1.6479317000000002</v>
      </c>
      <c r="J71" s="85">
        <v>12.613128920000001</v>
      </c>
      <c r="K71" s="85">
        <v>25.73662129</v>
      </c>
      <c r="L71" s="85">
        <v>2.24498606</v>
      </c>
      <c r="M71" s="85">
        <v>0.2326679700000085</v>
      </c>
      <c r="N71" s="85">
        <v>-2.5520683</v>
      </c>
      <c r="O71" s="85">
        <v>-4.50687108</v>
      </c>
      <c r="P71" s="85">
        <v>6.846621289999998</v>
      </c>
      <c r="Q71" s="85">
        <v>0.4449860600000064</v>
      </c>
      <c r="R71" s="85">
        <v>42.24267797</v>
      </c>
      <c r="S71" s="85">
        <v>1.6479317000000002</v>
      </c>
      <c r="T71" s="85">
        <v>12.61313892</v>
      </c>
      <c r="U71" s="85">
        <v>25.73662129</v>
      </c>
      <c r="V71" s="85">
        <v>2.24498606</v>
      </c>
      <c r="W71" s="103">
        <v>2012</v>
      </c>
      <c r="X71" s="110">
        <v>20</v>
      </c>
      <c r="Y71" s="85" t="s">
        <v>174</v>
      </c>
      <c r="Z71" s="85">
        <v>2.02</v>
      </c>
      <c r="AA71" s="103">
        <v>2012</v>
      </c>
      <c r="AB71" s="85">
        <v>15</v>
      </c>
      <c r="AC71" s="85" t="s">
        <v>167</v>
      </c>
      <c r="AD71" s="104" t="s">
        <v>175</v>
      </c>
      <c r="AE71" s="85">
        <v>4.932</v>
      </c>
      <c r="AF71" s="159"/>
      <c r="AG71" s="191">
        <v>0</v>
      </c>
    </row>
    <row r="72" spans="1:33" ht="38.25">
      <c r="A72" s="83">
        <v>41</v>
      </c>
      <c r="B72" s="111" t="s">
        <v>134</v>
      </c>
      <c r="C72" s="85">
        <v>13.5</v>
      </c>
      <c r="D72" s="85">
        <v>1.35</v>
      </c>
      <c r="E72" s="85">
        <v>6.18</v>
      </c>
      <c r="F72" s="85">
        <v>3.51</v>
      </c>
      <c r="G72" s="85">
        <v>2.460000000000001</v>
      </c>
      <c r="H72" s="85">
        <v>13.62263605</v>
      </c>
      <c r="I72" s="85">
        <v>1.63063107</v>
      </c>
      <c r="J72" s="85">
        <v>5.34640197</v>
      </c>
      <c r="K72" s="85">
        <v>6.21226701</v>
      </c>
      <c r="L72" s="85">
        <v>0.43333599999999994</v>
      </c>
      <c r="M72" s="85">
        <v>0.12263605000000055</v>
      </c>
      <c r="N72" s="85">
        <v>0.28063106999999987</v>
      </c>
      <c r="O72" s="85">
        <v>-0.8335980300000001</v>
      </c>
      <c r="P72" s="85">
        <v>2.70226701</v>
      </c>
      <c r="Q72" s="85">
        <v>-2.026664000000001</v>
      </c>
      <c r="R72" s="85">
        <v>13.62263605</v>
      </c>
      <c r="S72" s="85">
        <v>1.63063107</v>
      </c>
      <c r="T72" s="85">
        <v>5.34640197</v>
      </c>
      <c r="U72" s="85">
        <v>6.21226701</v>
      </c>
      <c r="V72" s="85">
        <v>0.43333599999999994</v>
      </c>
      <c r="W72" s="103">
        <v>2012</v>
      </c>
      <c r="X72" s="110">
        <v>20</v>
      </c>
      <c r="Y72" s="85" t="s">
        <v>170</v>
      </c>
      <c r="Z72" s="85">
        <v>0.5</v>
      </c>
      <c r="AA72" s="103">
        <v>2012</v>
      </c>
      <c r="AB72" s="85">
        <v>15</v>
      </c>
      <c r="AC72" s="85" t="s">
        <v>167</v>
      </c>
      <c r="AD72" s="104" t="s">
        <v>176</v>
      </c>
      <c r="AE72" s="85">
        <v>3.977</v>
      </c>
      <c r="AF72" s="159"/>
      <c r="AG72" s="191">
        <v>0</v>
      </c>
    </row>
    <row r="73" spans="1:33" ht="38.25">
      <c r="A73" s="83">
        <v>42</v>
      </c>
      <c r="B73" s="111" t="s">
        <v>135</v>
      </c>
      <c r="C73" s="85">
        <v>6</v>
      </c>
      <c r="D73" s="85"/>
      <c r="E73" s="85">
        <v>6</v>
      </c>
      <c r="F73" s="85"/>
      <c r="G73" s="85"/>
      <c r="H73" s="85">
        <v>7.39978</v>
      </c>
      <c r="I73" s="85">
        <v>7.39978</v>
      </c>
      <c r="J73" s="85">
        <v>0</v>
      </c>
      <c r="K73" s="85">
        <v>0</v>
      </c>
      <c r="L73" s="85">
        <v>0</v>
      </c>
      <c r="M73" s="85">
        <v>1.3997799999999998</v>
      </c>
      <c r="N73" s="85">
        <v>7.39978</v>
      </c>
      <c r="O73" s="85">
        <v>-6</v>
      </c>
      <c r="P73" s="85">
        <v>0</v>
      </c>
      <c r="Q73" s="85">
        <v>0</v>
      </c>
      <c r="R73" s="85">
        <v>7.39978</v>
      </c>
      <c r="S73" s="85">
        <v>7.39978</v>
      </c>
      <c r="T73" s="85">
        <v>0</v>
      </c>
      <c r="U73" s="85">
        <v>0</v>
      </c>
      <c r="V73" s="85">
        <v>0</v>
      </c>
      <c r="W73" s="85"/>
      <c r="X73" s="85"/>
      <c r="Y73" s="85"/>
      <c r="Z73" s="85"/>
      <c r="AA73" s="103"/>
      <c r="AB73" s="85"/>
      <c r="AC73" s="85"/>
      <c r="AD73" s="85"/>
      <c r="AE73" s="85"/>
      <c r="AF73" s="159"/>
      <c r="AG73" s="191">
        <v>0</v>
      </c>
    </row>
    <row r="74" spans="1:33" ht="38.25">
      <c r="A74" s="83">
        <v>43</v>
      </c>
      <c r="B74" s="111" t="s">
        <v>136</v>
      </c>
      <c r="C74" s="85">
        <v>3.25</v>
      </c>
      <c r="D74" s="85"/>
      <c r="E74" s="85">
        <v>3.25</v>
      </c>
      <c r="F74" s="85"/>
      <c r="G74" s="85"/>
      <c r="H74" s="85">
        <v>2.80014</v>
      </c>
      <c r="I74" s="85">
        <v>2.80014</v>
      </c>
      <c r="J74" s="85">
        <v>0</v>
      </c>
      <c r="K74" s="85">
        <v>0</v>
      </c>
      <c r="L74" s="85">
        <v>0</v>
      </c>
      <c r="M74" s="85">
        <v>-0.44986000000000015</v>
      </c>
      <c r="N74" s="85">
        <v>2.80014</v>
      </c>
      <c r="O74" s="85">
        <v>-3.25</v>
      </c>
      <c r="P74" s="85">
        <v>0</v>
      </c>
      <c r="Q74" s="85">
        <v>0</v>
      </c>
      <c r="R74" s="85">
        <v>2.80014</v>
      </c>
      <c r="S74" s="85">
        <v>2.80014</v>
      </c>
      <c r="T74" s="85">
        <v>0</v>
      </c>
      <c r="U74" s="85">
        <v>0</v>
      </c>
      <c r="V74" s="85">
        <v>0</v>
      </c>
      <c r="W74" s="85"/>
      <c r="X74" s="85"/>
      <c r="Y74" s="85"/>
      <c r="Z74" s="85"/>
      <c r="AA74" s="103"/>
      <c r="AB74" s="85"/>
      <c r="AC74" s="85"/>
      <c r="AD74" s="85"/>
      <c r="AE74" s="85"/>
      <c r="AF74" s="159"/>
      <c r="AG74" s="191">
        <v>0</v>
      </c>
    </row>
    <row r="75" spans="1:33" ht="12.75">
      <c r="A75" s="93"/>
      <c r="B75" s="99" t="s">
        <v>137</v>
      </c>
      <c r="C75" s="94">
        <v>64.75999999999999</v>
      </c>
      <c r="D75" s="94">
        <v>5.550000000000001</v>
      </c>
      <c r="E75" s="94">
        <v>32.55</v>
      </c>
      <c r="F75" s="94">
        <v>22.4</v>
      </c>
      <c r="G75" s="94">
        <v>4.2599999999999945</v>
      </c>
      <c r="H75" s="94">
        <v>66.06522402</v>
      </c>
      <c r="I75" s="94">
        <v>13.47848277</v>
      </c>
      <c r="J75" s="94">
        <v>17.95953089</v>
      </c>
      <c r="K75" s="94">
        <v>31.9488883</v>
      </c>
      <c r="L75" s="94">
        <v>2.67832206</v>
      </c>
      <c r="M75" s="94">
        <v>1.3052240200000087</v>
      </c>
      <c r="N75" s="94">
        <v>7.928482769999999</v>
      </c>
      <c r="O75" s="94">
        <v>-14.59046911</v>
      </c>
      <c r="P75" s="94">
        <v>9.548888299999998</v>
      </c>
      <c r="Q75" s="94">
        <v>-1.5816779399999947</v>
      </c>
      <c r="R75" s="94">
        <v>66.06523402</v>
      </c>
      <c r="S75" s="94">
        <v>13.47848277</v>
      </c>
      <c r="T75" s="94">
        <v>17.95954089</v>
      </c>
      <c r="U75" s="94">
        <v>31.9488883</v>
      </c>
      <c r="V75" s="94">
        <v>2.67832206</v>
      </c>
      <c r="W75" s="85"/>
      <c r="X75" s="85"/>
      <c r="Y75" s="85"/>
      <c r="Z75" s="106">
        <v>2.52</v>
      </c>
      <c r="AA75" s="106"/>
      <c r="AB75" s="106"/>
      <c r="AC75" s="106"/>
      <c r="AD75" s="106"/>
      <c r="AE75" s="106">
        <v>8.909</v>
      </c>
      <c r="AF75" s="159"/>
      <c r="AG75" s="192">
        <v>0</v>
      </c>
    </row>
    <row r="76" spans="1:33" ht="12.75">
      <c r="A76" s="33"/>
      <c r="B76" s="28" t="s">
        <v>138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20"/>
      <c r="X76" s="20"/>
      <c r="Y76" s="20"/>
      <c r="Z76" s="20"/>
      <c r="AA76" s="20"/>
      <c r="AB76" s="20"/>
      <c r="AC76" s="20"/>
      <c r="AD76" s="20"/>
      <c r="AE76" s="20"/>
      <c r="AF76" s="158"/>
      <c r="AG76" s="190"/>
    </row>
    <row r="77" spans="1:33" ht="25.5">
      <c r="A77" s="83">
        <v>44</v>
      </c>
      <c r="B77" s="111" t="s">
        <v>139</v>
      </c>
      <c r="C77" s="85">
        <v>2.99</v>
      </c>
      <c r="D77" s="85">
        <v>0.3</v>
      </c>
      <c r="E77" s="85">
        <v>2.54</v>
      </c>
      <c r="F77" s="85">
        <v>0</v>
      </c>
      <c r="G77" s="85">
        <v>0.15000000000000036</v>
      </c>
      <c r="H77" s="85">
        <v>1.01383358</v>
      </c>
      <c r="I77" s="85">
        <v>0.5621284</v>
      </c>
      <c r="J77" s="85">
        <v>0.038491600000000015</v>
      </c>
      <c r="K77" s="85">
        <v>0.41321358</v>
      </c>
      <c r="L77" s="85">
        <v>0</v>
      </c>
      <c r="M77" s="85">
        <v>-1.9761664200000002</v>
      </c>
      <c r="N77" s="85">
        <v>0.2621284</v>
      </c>
      <c r="O77" s="85">
        <v>-2.5015084</v>
      </c>
      <c r="P77" s="85">
        <v>0.41321358</v>
      </c>
      <c r="Q77" s="85">
        <v>-0.15000000000000036</v>
      </c>
      <c r="R77" s="85">
        <v>1.05232518</v>
      </c>
      <c r="S77" s="85">
        <v>0.60062</v>
      </c>
      <c r="T77" s="85">
        <v>0.0384916</v>
      </c>
      <c r="U77" s="85">
        <v>0.41321358</v>
      </c>
      <c r="V77" s="85">
        <v>0</v>
      </c>
      <c r="W77" s="85"/>
      <c r="X77" s="85"/>
      <c r="Y77" s="85"/>
      <c r="Z77" s="85"/>
      <c r="AA77" s="85"/>
      <c r="AB77" s="85"/>
      <c r="AC77" s="85"/>
      <c r="AD77" s="85"/>
      <c r="AE77" s="85"/>
      <c r="AF77" s="159"/>
      <c r="AG77" s="191">
        <v>0</v>
      </c>
    </row>
    <row r="78" spans="1:33" ht="38.25">
      <c r="A78" s="83">
        <v>45</v>
      </c>
      <c r="B78" s="111" t="s">
        <v>141</v>
      </c>
      <c r="C78" s="85">
        <v>9.68</v>
      </c>
      <c r="D78" s="85"/>
      <c r="E78" s="85">
        <v>9.68</v>
      </c>
      <c r="F78" s="85"/>
      <c r="G78" s="85"/>
      <c r="H78" s="85">
        <v>1.100046</v>
      </c>
      <c r="I78" s="85">
        <v>1.100046</v>
      </c>
      <c r="J78" s="85">
        <v>0</v>
      </c>
      <c r="K78" s="85">
        <v>0</v>
      </c>
      <c r="L78" s="85">
        <v>0</v>
      </c>
      <c r="M78" s="85">
        <v>-8.579953999999999</v>
      </c>
      <c r="N78" s="85">
        <v>1.100046</v>
      </c>
      <c r="O78" s="85">
        <v>-9.68</v>
      </c>
      <c r="P78" s="85">
        <v>0</v>
      </c>
      <c r="Q78" s="85">
        <v>0</v>
      </c>
      <c r="R78" s="85">
        <v>2.100046</v>
      </c>
      <c r="S78" s="85">
        <v>2.100046</v>
      </c>
      <c r="T78" s="85">
        <v>0</v>
      </c>
      <c r="U78" s="85">
        <v>0</v>
      </c>
      <c r="V78" s="85">
        <v>0</v>
      </c>
      <c r="W78" s="85"/>
      <c r="X78" s="85"/>
      <c r="Y78" s="85"/>
      <c r="Z78" s="85"/>
      <c r="AA78" s="85"/>
      <c r="AB78" s="85"/>
      <c r="AC78" s="85"/>
      <c r="AD78" s="85"/>
      <c r="AE78" s="85"/>
      <c r="AF78" s="159"/>
      <c r="AG78" s="191">
        <v>0</v>
      </c>
    </row>
    <row r="79" spans="1:33" ht="38.25">
      <c r="A79" s="83">
        <v>46</v>
      </c>
      <c r="B79" s="111" t="s">
        <v>142</v>
      </c>
      <c r="C79" s="85">
        <v>5.81</v>
      </c>
      <c r="D79" s="85">
        <v>0.58</v>
      </c>
      <c r="E79" s="85">
        <v>4.94</v>
      </c>
      <c r="F79" s="85">
        <v>0.28999999999999915</v>
      </c>
      <c r="G79" s="85"/>
      <c r="H79" s="85">
        <v>2.80689329</v>
      </c>
      <c r="I79" s="85">
        <v>0.69974</v>
      </c>
      <c r="J79" s="85">
        <v>1.5233294099999999</v>
      </c>
      <c r="K79" s="85">
        <v>0.58382388</v>
      </c>
      <c r="L79" s="85">
        <v>0</v>
      </c>
      <c r="M79" s="85">
        <v>-3.0031067099999995</v>
      </c>
      <c r="N79" s="85">
        <v>0.11974000000000007</v>
      </c>
      <c r="O79" s="85">
        <v>-3.4166705900000007</v>
      </c>
      <c r="P79" s="85">
        <v>0.2938238800000008</v>
      </c>
      <c r="Q79" s="85">
        <v>0</v>
      </c>
      <c r="R79" s="85">
        <v>3.70014149</v>
      </c>
      <c r="S79" s="85">
        <v>0.69974</v>
      </c>
      <c r="T79" s="85">
        <v>2.41657761</v>
      </c>
      <c r="U79" s="85">
        <v>0.58382388</v>
      </c>
      <c r="V79" s="85">
        <v>0</v>
      </c>
      <c r="W79" s="85"/>
      <c r="X79" s="85"/>
      <c r="Y79" s="85"/>
      <c r="Z79" s="85"/>
      <c r="AA79" s="85"/>
      <c r="AB79" s="85"/>
      <c r="AC79" s="85"/>
      <c r="AD79" s="85"/>
      <c r="AE79" s="85"/>
      <c r="AF79" s="159"/>
      <c r="AG79" s="191">
        <v>0</v>
      </c>
    </row>
    <row r="80" spans="1:33" ht="25.5">
      <c r="A80" s="83">
        <v>47</v>
      </c>
      <c r="B80" s="111" t="s">
        <v>143</v>
      </c>
      <c r="C80" s="85">
        <v>11.48</v>
      </c>
      <c r="D80" s="85"/>
      <c r="E80" s="85">
        <v>11.48</v>
      </c>
      <c r="F80" s="85"/>
      <c r="G80" s="85"/>
      <c r="H80" s="85">
        <v>2.600012</v>
      </c>
      <c r="I80" s="85">
        <v>2.600012</v>
      </c>
      <c r="J80" s="85">
        <v>0</v>
      </c>
      <c r="K80" s="85">
        <v>0</v>
      </c>
      <c r="L80" s="85">
        <v>0</v>
      </c>
      <c r="M80" s="85">
        <v>-8.879988</v>
      </c>
      <c r="N80" s="85">
        <v>2.600012</v>
      </c>
      <c r="O80" s="85">
        <v>-11.48</v>
      </c>
      <c r="P80" s="85">
        <v>0</v>
      </c>
      <c r="Q80" s="85">
        <v>0</v>
      </c>
      <c r="R80" s="85">
        <v>2.600012</v>
      </c>
      <c r="S80" s="85">
        <v>2.600012</v>
      </c>
      <c r="T80" s="85">
        <v>0</v>
      </c>
      <c r="U80" s="85">
        <v>0</v>
      </c>
      <c r="V80" s="85">
        <v>0</v>
      </c>
      <c r="W80" s="85"/>
      <c r="X80" s="85"/>
      <c r="Y80" s="85"/>
      <c r="Z80" s="85"/>
      <c r="AA80" s="85"/>
      <c r="AB80" s="85"/>
      <c r="AC80" s="85"/>
      <c r="AD80" s="85"/>
      <c r="AE80" s="85"/>
      <c r="AF80" s="159"/>
      <c r="AG80" s="191">
        <v>0</v>
      </c>
    </row>
    <row r="81" spans="1:33" ht="25.5">
      <c r="A81" s="83">
        <v>48</v>
      </c>
      <c r="B81" s="111" t="s">
        <v>144</v>
      </c>
      <c r="C81" s="85">
        <v>21.99</v>
      </c>
      <c r="D81" s="85">
        <v>3.31</v>
      </c>
      <c r="E81" s="85">
        <v>18.35</v>
      </c>
      <c r="F81" s="85">
        <v>0.32999999999999696</v>
      </c>
      <c r="G81" s="85"/>
      <c r="H81" s="85">
        <v>3.42587892</v>
      </c>
      <c r="I81" s="85">
        <v>1.9434552800000002</v>
      </c>
      <c r="J81" s="85">
        <v>0.3619449399999999</v>
      </c>
      <c r="K81" s="85">
        <v>1.02587692</v>
      </c>
      <c r="L81" s="85">
        <v>0.09460178</v>
      </c>
      <c r="M81" s="85">
        <v>-18.56412108</v>
      </c>
      <c r="N81" s="85">
        <v>-1.3665447199999998</v>
      </c>
      <c r="O81" s="85">
        <v>-17.98805506</v>
      </c>
      <c r="P81" s="85">
        <v>0.695876920000003</v>
      </c>
      <c r="Q81" s="85">
        <v>0.09460178</v>
      </c>
      <c r="R81" s="85">
        <v>3.88242564</v>
      </c>
      <c r="S81" s="85">
        <v>2.400002</v>
      </c>
      <c r="T81" s="85">
        <v>0.36194494</v>
      </c>
      <c r="U81" s="85">
        <v>1.02587692</v>
      </c>
      <c r="V81" s="85">
        <v>0.09460178</v>
      </c>
      <c r="W81" s="85"/>
      <c r="X81" s="85"/>
      <c r="Y81" s="85"/>
      <c r="Z81" s="85"/>
      <c r="AA81" s="85"/>
      <c r="AB81" s="85"/>
      <c r="AC81" s="85"/>
      <c r="AD81" s="85"/>
      <c r="AE81" s="85"/>
      <c r="AF81" s="159"/>
      <c r="AG81" s="191">
        <v>0</v>
      </c>
    </row>
    <row r="82" spans="1:33" ht="25.5">
      <c r="A82" s="83">
        <v>49</v>
      </c>
      <c r="B82" s="111" t="s">
        <v>145</v>
      </c>
      <c r="C82" s="85">
        <v>9.82</v>
      </c>
      <c r="D82" s="85">
        <v>3.05</v>
      </c>
      <c r="E82" s="85">
        <v>6.7700000000000005</v>
      </c>
      <c r="F82" s="85"/>
      <c r="G82" s="85"/>
      <c r="H82" s="85">
        <v>3.44723475</v>
      </c>
      <c r="I82" s="85">
        <v>2.5478748799999997</v>
      </c>
      <c r="J82" s="85">
        <v>0.8572385900000001</v>
      </c>
      <c r="K82" s="85">
        <v>0.04212128</v>
      </c>
      <c r="L82" s="85">
        <v>0</v>
      </c>
      <c r="M82" s="85">
        <v>-6.3727652500000005</v>
      </c>
      <c r="N82" s="85">
        <v>-0.5021251200000001</v>
      </c>
      <c r="O82" s="85">
        <v>-5.91276141</v>
      </c>
      <c r="P82" s="85">
        <v>0.04212128</v>
      </c>
      <c r="Q82" s="85">
        <v>0</v>
      </c>
      <c r="R82" s="85">
        <v>3.69949987</v>
      </c>
      <c r="S82" s="85">
        <v>2.80014</v>
      </c>
      <c r="T82" s="85">
        <v>0.85723859</v>
      </c>
      <c r="U82" s="85">
        <v>0.04212128</v>
      </c>
      <c r="V82" s="85">
        <v>0</v>
      </c>
      <c r="W82" s="85"/>
      <c r="X82" s="85"/>
      <c r="Y82" s="85"/>
      <c r="Z82" s="85"/>
      <c r="AA82" s="85"/>
      <c r="AB82" s="85"/>
      <c r="AC82" s="85"/>
      <c r="AD82" s="85"/>
      <c r="AE82" s="85"/>
      <c r="AF82" s="159"/>
      <c r="AG82" s="191">
        <v>0</v>
      </c>
    </row>
    <row r="83" spans="1:33" ht="38.25">
      <c r="A83" s="83">
        <v>50</v>
      </c>
      <c r="B83" s="111" t="s">
        <v>146</v>
      </c>
      <c r="C83" s="85">
        <v>8.48</v>
      </c>
      <c r="D83" s="85">
        <v>3.33</v>
      </c>
      <c r="E83" s="85">
        <v>5.15</v>
      </c>
      <c r="F83" s="85"/>
      <c r="G83" s="85"/>
      <c r="H83" s="85">
        <v>4.642958999999999</v>
      </c>
      <c r="I83" s="85">
        <v>1.3411672</v>
      </c>
      <c r="J83" s="85">
        <v>0.2982190399999999</v>
      </c>
      <c r="K83" s="85">
        <v>2.842819</v>
      </c>
      <c r="L83" s="85">
        <v>0.16075376</v>
      </c>
      <c r="M83" s="85">
        <v>-3.837041000000001</v>
      </c>
      <c r="N83" s="85">
        <v>-1.9888328000000002</v>
      </c>
      <c r="O83" s="85">
        <v>-4.85178096</v>
      </c>
      <c r="P83" s="85">
        <v>2.842819</v>
      </c>
      <c r="Q83" s="85">
        <v>0.16075376</v>
      </c>
      <c r="R83" s="85">
        <v>6.101931800000001</v>
      </c>
      <c r="S83" s="85">
        <v>2.80014</v>
      </c>
      <c r="T83" s="85">
        <v>0.29821904</v>
      </c>
      <c r="U83" s="85">
        <v>2.842819</v>
      </c>
      <c r="V83" s="85">
        <v>0.16075376</v>
      </c>
      <c r="W83" s="85"/>
      <c r="X83" s="85"/>
      <c r="Y83" s="85"/>
      <c r="Z83" s="85"/>
      <c r="AA83" s="85"/>
      <c r="AB83" s="85"/>
      <c r="AC83" s="85"/>
      <c r="AD83" s="85"/>
      <c r="AE83" s="85"/>
      <c r="AF83" s="159"/>
      <c r="AG83" s="191">
        <v>0</v>
      </c>
    </row>
    <row r="84" spans="1:33" ht="25.5">
      <c r="A84" s="83">
        <v>51</v>
      </c>
      <c r="B84" s="111" t="s">
        <v>147</v>
      </c>
      <c r="C84" s="85">
        <v>5.24</v>
      </c>
      <c r="D84" s="85">
        <v>4.82778521</v>
      </c>
      <c r="E84" s="85"/>
      <c r="F84" s="85"/>
      <c r="G84" s="85">
        <v>0.41221479000000016</v>
      </c>
      <c r="H84" s="85">
        <v>5.24120762</v>
      </c>
      <c r="I84" s="85">
        <v>4.82778521</v>
      </c>
      <c r="J84" s="85">
        <v>0</v>
      </c>
      <c r="K84" s="85">
        <v>0</v>
      </c>
      <c r="L84" s="85">
        <v>0.41342240999999996</v>
      </c>
      <c r="M84" s="85">
        <v>0.0012076199999997428</v>
      </c>
      <c r="N84" s="85">
        <v>0</v>
      </c>
      <c r="O84" s="85">
        <v>0</v>
      </c>
      <c r="P84" s="85">
        <v>0</v>
      </c>
      <c r="Q84" s="85">
        <v>0.0012076199999997983</v>
      </c>
      <c r="R84" s="85">
        <v>5.24120762</v>
      </c>
      <c r="S84" s="85">
        <v>4.82778521</v>
      </c>
      <c r="T84" s="85">
        <v>0</v>
      </c>
      <c r="U84" s="85">
        <v>0</v>
      </c>
      <c r="V84" s="85">
        <v>0.41342240999999996</v>
      </c>
      <c r="W84" s="85"/>
      <c r="X84" s="85"/>
      <c r="Y84" s="85"/>
      <c r="Z84" s="85"/>
      <c r="AA84" s="85"/>
      <c r="AB84" s="85"/>
      <c r="AC84" s="85"/>
      <c r="AD84" s="85"/>
      <c r="AE84" s="85"/>
      <c r="AF84" s="159"/>
      <c r="AG84" s="191">
        <v>0</v>
      </c>
    </row>
    <row r="85" spans="1:33" ht="25.5">
      <c r="A85" s="83">
        <v>52</v>
      </c>
      <c r="B85" s="111" t="s">
        <v>148</v>
      </c>
      <c r="C85" s="85">
        <v>8.880000000000003</v>
      </c>
      <c r="D85" s="85">
        <v>0.89</v>
      </c>
      <c r="E85" s="85">
        <v>2.07</v>
      </c>
      <c r="F85" s="85">
        <v>4.65</v>
      </c>
      <c r="G85" s="85">
        <v>1.2700000000000014</v>
      </c>
      <c r="H85" s="85">
        <v>11.091327390000002</v>
      </c>
      <c r="I85" s="85">
        <v>1.04509872</v>
      </c>
      <c r="J85" s="85">
        <v>2.18909502</v>
      </c>
      <c r="K85" s="85">
        <v>6.220066760000001</v>
      </c>
      <c r="L85" s="85">
        <v>1.63706689</v>
      </c>
      <c r="M85" s="85">
        <v>2.2113273899999992</v>
      </c>
      <c r="N85" s="85">
        <v>0.1550987199999999</v>
      </c>
      <c r="O85" s="85">
        <v>0.11909502000000005</v>
      </c>
      <c r="P85" s="85">
        <v>1.5700667600000004</v>
      </c>
      <c r="Q85" s="85">
        <v>0.3670668899999987</v>
      </c>
      <c r="R85" s="85">
        <v>11.091327390000002</v>
      </c>
      <c r="S85" s="85">
        <v>1.04509872</v>
      </c>
      <c r="T85" s="85">
        <v>2.18909502</v>
      </c>
      <c r="U85" s="85">
        <v>6.220066760000001</v>
      </c>
      <c r="V85" s="85">
        <v>1.63706689</v>
      </c>
      <c r="W85" s="85"/>
      <c r="X85" s="85"/>
      <c r="Y85" s="85"/>
      <c r="Z85" s="85"/>
      <c r="AA85" s="85"/>
      <c r="AB85" s="85"/>
      <c r="AC85" s="85"/>
      <c r="AD85" s="85"/>
      <c r="AE85" s="85"/>
      <c r="AF85" s="159"/>
      <c r="AG85" s="191">
        <v>0</v>
      </c>
    </row>
    <row r="86" spans="1:33" ht="25.5">
      <c r="A86" s="83">
        <v>53</v>
      </c>
      <c r="B86" s="111" t="s">
        <v>149</v>
      </c>
      <c r="C86" s="85">
        <v>5.28</v>
      </c>
      <c r="D86" s="85">
        <v>5.28</v>
      </c>
      <c r="E86" s="85"/>
      <c r="F86" s="85"/>
      <c r="G86" s="85"/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-5.28</v>
      </c>
      <c r="N86" s="85">
        <v>-5.28</v>
      </c>
      <c r="O86" s="85">
        <v>0</v>
      </c>
      <c r="P86" s="85">
        <v>0</v>
      </c>
      <c r="Q86" s="85">
        <v>0</v>
      </c>
      <c r="R86" s="85">
        <v>3</v>
      </c>
      <c r="S86" s="85">
        <v>3</v>
      </c>
      <c r="T86" s="85">
        <v>0</v>
      </c>
      <c r="U86" s="85">
        <v>0</v>
      </c>
      <c r="V86" s="85">
        <v>0</v>
      </c>
      <c r="W86" s="85"/>
      <c r="X86" s="85"/>
      <c r="Y86" s="85"/>
      <c r="Z86" s="85"/>
      <c r="AA86" s="85"/>
      <c r="AB86" s="85"/>
      <c r="AC86" s="85"/>
      <c r="AD86" s="85"/>
      <c r="AE86" s="85"/>
      <c r="AF86" s="159"/>
      <c r="AG86" s="191">
        <v>0</v>
      </c>
    </row>
    <row r="87" spans="1:33" ht="12.75">
      <c r="A87" s="93"/>
      <c r="B87" s="99" t="s">
        <v>150</v>
      </c>
      <c r="C87" s="85">
        <v>89.64999999999999</v>
      </c>
      <c r="D87" s="85">
        <v>21.567785209999997</v>
      </c>
      <c r="E87" s="85">
        <v>60.980000000000004</v>
      </c>
      <c r="F87" s="85">
        <v>5.269999999999996</v>
      </c>
      <c r="G87" s="85">
        <v>1.8322147900000019</v>
      </c>
      <c r="H87" s="85">
        <v>35.36939255</v>
      </c>
      <c r="I87" s="85">
        <v>16.667307689999998</v>
      </c>
      <c r="J87" s="85">
        <v>5.2683186</v>
      </c>
      <c r="K87" s="85">
        <v>11.127921420000002</v>
      </c>
      <c r="L87" s="85">
        <v>2.3058448400000002</v>
      </c>
      <c r="M87" s="85">
        <v>-54.280607450000005</v>
      </c>
      <c r="N87" s="85">
        <v>-4.900477520000002</v>
      </c>
      <c r="O87" s="85">
        <v>-55.711681399999996</v>
      </c>
      <c r="P87" s="85">
        <v>5.857921420000004</v>
      </c>
      <c r="Q87" s="85">
        <v>0.47363004999999814</v>
      </c>
      <c r="R87" s="85">
        <v>42.46891699</v>
      </c>
      <c r="S87" s="85">
        <v>22.873583929999995</v>
      </c>
      <c r="T87" s="85">
        <v>6.161566800000001</v>
      </c>
      <c r="U87" s="85">
        <v>11.127921420000002</v>
      </c>
      <c r="V87" s="85">
        <v>2.3058448400000002</v>
      </c>
      <c r="W87" s="85"/>
      <c r="X87" s="85"/>
      <c r="Y87" s="85"/>
      <c r="Z87" s="106">
        <v>0</v>
      </c>
      <c r="AA87" s="85"/>
      <c r="AB87" s="85"/>
      <c r="AC87" s="85"/>
      <c r="AD87" s="85"/>
      <c r="AE87" s="106">
        <v>0</v>
      </c>
      <c r="AF87" s="159"/>
      <c r="AG87" s="192">
        <v>0</v>
      </c>
    </row>
    <row r="88" spans="1:33" ht="12.75">
      <c r="A88" s="33"/>
      <c r="B88" s="28" t="s">
        <v>151</v>
      </c>
      <c r="C88" s="79">
        <v>130.26</v>
      </c>
      <c r="D88" s="79">
        <v>19.740000000000002</v>
      </c>
      <c r="E88" s="79">
        <v>36.1</v>
      </c>
      <c r="F88" s="79">
        <v>28.140000000000008</v>
      </c>
      <c r="G88" s="79">
        <v>46.28</v>
      </c>
      <c r="H88" s="79">
        <v>123.49237638000001</v>
      </c>
      <c r="I88" s="79">
        <v>16.87491998</v>
      </c>
      <c r="J88" s="79">
        <v>44.29139539</v>
      </c>
      <c r="K88" s="79">
        <v>24.75286508</v>
      </c>
      <c r="L88" s="79">
        <v>37.573195930000004</v>
      </c>
      <c r="M88" s="79">
        <v>-6.767623619999996</v>
      </c>
      <c r="N88" s="79">
        <v>-2.86508002</v>
      </c>
      <c r="O88" s="79">
        <v>8.191395389999998</v>
      </c>
      <c r="P88" s="79">
        <v>-3.3871349200000096</v>
      </c>
      <c r="Q88" s="79">
        <v>-8.70680407</v>
      </c>
      <c r="R88" s="79">
        <v>128.11866761</v>
      </c>
      <c r="S88" s="79">
        <v>16.87491998</v>
      </c>
      <c r="T88" s="79">
        <v>48.91768662</v>
      </c>
      <c r="U88" s="79">
        <v>24.75286508</v>
      </c>
      <c r="V88" s="79">
        <v>37.573195930000004</v>
      </c>
      <c r="W88" s="22"/>
      <c r="X88" s="22"/>
      <c r="Y88" s="22"/>
      <c r="Z88" s="22">
        <v>0</v>
      </c>
      <c r="AA88" s="22"/>
      <c r="AB88" s="22"/>
      <c r="AC88" s="22"/>
      <c r="AD88" s="22"/>
      <c r="AE88" s="22">
        <v>0</v>
      </c>
      <c r="AF88" s="37"/>
      <c r="AG88" s="190">
        <v>0</v>
      </c>
    </row>
    <row r="89" spans="1:33" ht="38.25">
      <c r="A89" s="83">
        <v>54</v>
      </c>
      <c r="B89" s="111" t="s">
        <v>152</v>
      </c>
      <c r="C89" s="85">
        <v>41.25</v>
      </c>
      <c r="D89" s="85">
        <v>7.43</v>
      </c>
      <c r="E89" s="85">
        <v>21.34</v>
      </c>
      <c r="F89" s="85">
        <v>3.7700000000000067</v>
      </c>
      <c r="G89" s="85">
        <v>8.709999999999994</v>
      </c>
      <c r="H89" s="85">
        <v>39.7552335</v>
      </c>
      <c r="I89" s="85">
        <v>5.9640000099999995</v>
      </c>
      <c r="J89" s="85">
        <v>33.24119519</v>
      </c>
      <c r="K89" s="85">
        <v>0.5448048</v>
      </c>
      <c r="L89" s="85">
        <v>0.0052335</v>
      </c>
      <c r="M89" s="85">
        <v>-1.4947664999999972</v>
      </c>
      <c r="N89" s="85">
        <v>-1.4659999900000003</v>
      </c>
      <c r="O89" s="85">
        <v>11.90119519</v>
      </c>
      <c r="P89" s="85">
        <v>-3.2251952000000066</v>
      </c>
      <c r="Q89" s="85">
        <v>-8.704766499999995</v>
      </c>
      <c r="R89" s="85">
        <v>44.381524729999995</v>
      </c>
      <c r="S89" s="85">
        <v>5.9640000099999995</v>
      </c>
      <c r="T89" s="85">
        <v>37.86748642</v>
      </c>
      <c r="U89" s="85">
        <v>0.5448048</v>
      </c>
      <c r="V89" s="85">
        <v>0.0052335</v>
      </c>
      <c r="W89" s="85"/>
      <c r="X89" s="85"/>
      <c r="Y89" s="85"/>
      <c r="Z89" s="85"/>
      <c r="AA89" s="85"/>
      <c r="AB89" s="85"/>
      <c r="AC89" s="85"/>
      <c r="AD89" s="85"/>
      <c r="AE89" s="85"/>
      <c r="AF89" s="159"/>
      <c r="AG89" s="191">
        <v>0</v>
      </c>
    </row>
    <row r="90" spans="1:33" ht="38.25">
      <c r="A90" s="83">
        <v>55</v>
      </c>
      <c r="B90" s="111" t="s">
        <v>153</v>
      </c>
      <c r="C90" s="85">
        <v>5.11</v>
      </c>
      <c r="D90" s="85">
        <v>1.4</v>
      </c>
      <c r="E90" s="85">
        <v>3.7100000000000004</v>
      </c>
      <c r="F90" s="85"/>
      <c r="G90" s="85"/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-5.11</v>
      </c>
      <c r="N90" s="85">
        <v>-1.4</v>
      </c>
      <c r="O90" s="85">
        <v>-3.7100000000000004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/>
      <c r="X90" s="85"/>
      <c r="Y90" s="85"/>
      <c r="Z90" s="85"/>
      <c r="AA90" s="85"/>
      <c r="AB90" s="85"/>
      <c r="AC90" s="85"/>
      <c r="AD90" s="85"/>
      <c r="AE90" s="85"/>
      <c r="AF90" s="159"/>
      <c r="AG90" s="191">
        <v>0</v>
      </c>
    </row>
    <row r="91" spans="1:33" ht="25.5">
      <c r="A91" s="83">
        <v>56</v>
      </c>
      <c r="B91" s="111" t="s">
        <v>154</v>
      </c>
      <c r="C91" s="85">
        <v>0</v>
      </c>
      <c r="D91" s="85"/>
      <c r="E91" s="85"/>
      <c r="F91" s="85"/>
      <c r="G91" s="85"/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/>
      <c r="X91" s="85"/>
      <c r="Y91" s="85"/>
      <c r="Z91" s="85"/>
      <c r="AA91" s="85"/>
      <c r="AB91" s="85"/>
      <c r="AC91" s="85"/>
      <c r="AD91" s="85"/>
      <c r="AE91" s="85"/>
      <c r="AF91" s="159"/>
      <c r="AG91" s="191">
        <v>0</v>
      </c>
    </row>
    <row r="92" spans="1:33" ht="25.5">
      <c r="A92" s="108">
        <v>57</v>
      </c>
      <c r="B92" s="32" t="s">
        <v>155</v>
      </c>
      <c r="C92" s="86">
        <v>83.9</v>
      </c>
      <c r="D92" s="86">
        <v>10.91</v>
      </c>
      <c r="E92" s="86">
        <v>11.05</v>
      </c>
      <c r="F92" s="86">
        <v>24.37</v>
      </c>
      <c r="G92" s="86">
        <v>37.57000000000001</v>
      </c>
      <c r="H92" s="86">
        <v>83.73714288000001</v>
      </c>
      <c r="I92" s="86">
        <v>10.91091997</v>
      </c>
      <c r="J92" s="86">
        <v>11.0502002</v>
      </c>
      <c r="K92" s="86">
        <v>24.208060279999998</v>
      </c>
      <c r="L92" s="86">
        <v>37.56796243</v>
      </c>
      <c r="M92" s="86">
        <v>-0.1628571199999982</v>
      </c>
      <c r="N92" s="86">
        <v>0.0009199699999999922</v>
      </c>
      <c r="O92" s="86">
        <v>0.00020020000000009475</v>
      </c>
      <c r="P92" s="86">
        <v>-0.161939720000003</v>
      </c>
      <c r="Q92" s="86">
        <v>-0.0020375700000059283</v>
      </c>
      <c r="R92" s="86">
        <v>83.73714288</v>
      </c>
      <c r="S92" s="86">
        <v>10.91091997</v>
      </c>
      <c r="T92" s="86">
        <v>11.0502002</v>
      </c>
      <c r="U92" s="86">
        <v>24.208060279999998</v>
      </c>
      <c r="V92" s="86">
        <v>37.56796243</v>
      </c>
      <c r="W92" s="86"/>
      <c r="X92" s="86"/>
      <c r="Y92" s="86"/>
      <c r="Z92" s="86"/>
      <c r="AA92" s="86"/>
      <c r="AB92" s="86"/>
      <c r="AC92" s="86"/>
      <c r="AD92" s="86"/>
      <c r="AE92" s="86"/>
      <c r="AF92" s="161"/>
      <c r="AG92" s="194">
        <v>0</v>
      </c>
    </row>
    <row r="93" spans="1:33" ht="12.75">
      <c r="A93" s="33"/>
      <c r="B93" s="28" t="s">
        <v>156</v>
      </c>
      <c r="C93" s="79">
        <v>150.84</v>
      </c>
      <c r="D93" s="79">
        <v>0</v>
      </c>
      <c r="E93" s="79">
        <v>0</v>
      </c>
      <c r="F93" s="79">
        <v>0</v>
      </c>
      <c r="G93" s="79">
        <v>150.84</v>
      </c>
      <c r="H93" s="79">
        <v>271.913276886</v>
      </c>
      <c r="I93" s="79">
        <v>0</v>
      </c>
      <c r="J93" s="79">
        <v>0</v>
      </c>
      <c r="K93" s="79">
        <v>129.71050117</v>
      </c>
      <c r="L93" s="79">
        <v>142.20277571600002</v>
      </c>
      <c r="M93" s="79">
        <v>121.07327688599999</v>
      </c>
      <c r="N93" s="79">
        <v>0</v>
      </c>
      <c r="O93" s="79">
        <v>0</v>
      </c>
      <c r="P93" s="79">
        <v>129.71050117</v>
      </c>
      <c r="Q93" s="79">
        <v>-8.637224284000002</v>
      </c>
      <c r="R93" s="79">
        <v>299.048275712</v>
      </c>
      <c r="S93" s="79">
        <v>0</v>
      </c>
      <c r="T93" s="79">
        <v>0</v>
      </c>
      <c r="U93" s="79">
        <v>0</v>
      </c>
      <c r="V93" s="79">
        <v>299.048275712</v>
      </c>
      <c r="W93" s="22"/>
      <c r="X93" s="22"/>
      <c r="Y93" s="22"/>
      <c r="Z93" s="22">
        <v>0</v>
      </c>
      <c r="AA93" s="22"/>
      <c r="AB93" s="22"/>
      <c r="AC93" s="22"/>
      <c r="AD93" s="22"/>
      <c r="AE93" s="22">
        <v>0</v>
      </c>
      <c r="AF93" s="37"/>
      <c r="AG93" s="190">
        <v>0</v>
      </c>
    </row>
    <row r="94" spans="1:33" ht="38.25">
      <c r="A94" s="83">
        <v>58</v>
      </c>
      <c r="B94" s="112" t="s">
        <v>61</v>
      </c>
      <c r="C94" s="85">
        <v>2.66</v>
      </c>
      <c r="D94" s="85"/>
      <c r="E94" s="85"/>
      <c r="F94" s="85"/>
      <c r="G94" s="85">
        <v>2.66</v>
      </c>
      <c r="H94" s="85">
        <v>2.685365546</v>
      </c>
      <c r="I94" s="85">
        <v>0</v>
      </c>
      <c r="J94" s="85">
        <v>0</v>
      </c>
      <c r="K94" s="85">
        <v>0</v>
      </c>
      <c r="L94" s="85">
        <v>2.685365546</v>
      </c>
      <c r="M94" s="85">
        <v>0.02536554599999974</v>
      </c>
      <c r="N94" s="85">
        <v>0</v>
      </c>
      <c r="O94" s="85">
        <v>0</v>
      </c>
      <c r="P94" s="85">
        <v>0</v>
      </c>
      <c r="Q94" s="85">
        <v>0.02536554599999974</v>
      </c>
      <c r="R94" s="85">
        <v>2.685365542</v>
      </c>
      <c r="S94" s="85">
        <v>0</v>
      </c>
      <c r="T94" s="85">
        <v>0</v>
      </c>
      <c r="U94" s="85">
        <v>0</v>
      </c>
      <c r="V94" s="85">
        <v>2.685365542</v>
      </c>
      <c r="W94" s="85"/>
      <c r="X94" s="85"/>
      <c r="Y94" s="85"/>
      <c r="Z94" s="85"/>
      <c r="AA94" s="85"/>
      <c r="AB94" s="85"/>
      <c r="AC94" s="85"/>
      <c r="AD94" s="85"/>
      <c r="AE94" s="85"/>
      <c r="AF94" s="159"/>
      <c r="AG94" s="191">
        <v>0</v>
      </c>
    </row>
    <row r="95" spans="1:33" ht="12.75">
      <c r="A95" s="83">
        <v>59</v>
      </c>
      <c r="B95" s="112" t="s">
        <v>158</v>
      </c>
      <c r="C95" s="85">
        <v>46.02</v>
      </c>
      <c r="D95" s="85"/>
      <c r="E95" s="85"/>
      <c r="F95" s="85"/>
      <c r="G95" s="85">
        <v>46.02</v>
      </c>
      <c r="H95" s="85">
        <v>45.663422000000004</v>
      </c>
      <c r="I95" s="85">
        <v>0</v>
      </c>
      <c r="J95" s="85">
        <v>0</v>
      </c>
      <c r="K95" s="85">
        <v>0</v>
      </c>
      <c r="L95" s="85">
        <v>45.663422000000004</v>
      </c>
      <c r="M95" s="85">
        <v>-0.35657799999999895</v>
      </c>
      <c r="N95" s="85">
        <v>0</v>
      </c>
      <c r="O95" s="85">
        <v>0</v>
      </c>
      <c r="P95" s="85">
        <v>0</v>
      </c>
      <c r="Q95" s="85">
        <v>-0.35657799999999895</v>
      </c>
      <c r="R95" s="85">
        <v>45.663422000000004</v>
      </c>
      <c r="S95" s="85">
        <v>0</v>
      </c>
      <c r="T95" s="85">
        <v>0</v>
      </c>
      <c r="U95" s="85">
        <v>0</v>
      </c>
      <c r="V95" s="85">
        <v>45.663422000000004</v>
      </c>
      <c r="W95" s="85"/>
      <c r="X95" s="85"/>
      <c r="Y95" s="85"/>
      <c r="Z95" s="85"/>
      <c r="AA95" s="85"/>
      <c r="AB95" s="85"/>
      <c r="AC95" s="85"/>
      <c r="AD95" s="85"/>
      <c r="AE95" s="85"/>
      <c r="AF95" s="159"/>
      <c r="AG95" s="191">
        <v>0</v>
      </c>
    </row>
    <row r="96" spans="1:33" ht="25.5">
      <c r="A96" s="83">
        <v>60</v>
      </c>
      <c r="B96" s="112" t="s">
        <v>159</v>
      </c>
      <c r="C96" s="85">
        <v>28.1</v>
      </c>
      <c r="D96" s="85"/>
      <c r="E96" s="85"/>
      <c r="F96" s="85"/>
      <c r="G96" s="85">
        <v>28.1</v>
      </c>
      <c r="H96" s="85">
        <v>25.885412</v>
      </c>
      <c r="I96" s="85">
        <v>0</v>
      </c>
      <c r="J96" s="85">
        <v>0</v>
      </c>
      <c r="K96" s="85">
        <v>0</v>
      </c>
      <c r="L96" s="85">
        <v>25.885412</v>
      </c>
      <c r="M96" s="85">
        <v>-2.2145880000000027</v>
      </c>
      <c r="N96" s="85">
        <v>0</v>
      </c>
      <c r="O96" s="85">
        <v>0</v>
      </c>
      <c r="P96" s="85">
        <v>0</v>
      </c>
      <c r="Q96" s="85">
        <v>-2.2145880000000027</v>
      </c>
      <c r="R96" s="85">
        <v>32.730912000000004</v>
      </c>
      <c r="S96" s="85">
        <v>0</v>
      </c>
      <c r="T96" s="85">
        <v>0</v>
      </c>
      <c r="U96" s="85">
        <v>0</v>
      </c>
      <c r="V96" s="85">
        <v>32.730912000000004</v>
      </c>
      <c r="W96" s="85"/>
      <c r="X96" s="85"/>
      <c r="Y96" s="85"/>
      <c r="Z96" s="85"/>
      <c r="AA96" s="85"/>
      <c r="AB96" s="85"/>
      <c r="AC96" s="85"/>
      <c r="AD96" s="85"/>
      <c r="AE96" s="85"/>
      <c r="AF96" s="159"/>
      <c r="AG96" s="191">
        <v>0</v>
      </c>
    </row>
    <row r="97" spans="1:33" ht="25.5">
      <c r="A97" s="83">
        <v>61</v>
      </c>
      <c r="B97" s="112" t="s">
        <v>160</v>
      </c>
      <c r="C97" s="85">
        <v>50</v>
      </c>
      <c r="D97" s="85"/>
      <c r="E97" s="85"/>
      <c r="F97" s="85"/>
      <c r="G97" s="85">
        <v>50</v>
      </c>
      <c r="H97" s="85">
        <v>50</v>
      </c>
      <c r="I97" s="85">
        <v>0</v>
      </c>
      <c r="J97" s="85">
        <v>0</v>
      </c>
      <c r="K97" s="85">
        <v>0</v>
      </c>
      <c r="L97" s="85">
        <v>50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200</v>
      </c>
      <c r="S97" s="85">
        <v>0</v>
      </c>
      <c r="T97" s="85">
        <v>0</v>
      </c>
      <c r="U97" s="85">
        <v>0</v>
      </c>
      <c r="V97" s="85">
        <v>200</v>
      </c>
      <c r="W97" s="85"/>
      <c r="X97" s="85"/>
      <c r="Y97" s="85"/>
      <c r="Z97" s="85"/>
      <c r="AA97" s="85"/>
      <c r="AB97" s="85"/>
      <c r="AC97" s="85"/>
      <c r="AD97" s="85"/>
      <c r="AE97" s="85"/>
      <c r="AF97" s="159"/>
      <c r="AG97" s="191">
        <v>0</v>
      </c>
    </row>
    <row r="98" spans="1:33" ht="25.5">
      <c r="A98" s="83">
        <v>62</v>
      </c>
      <c r="B98" s="112" t="s">
        <v>161</v>
      </c>
      <c r="C98" s="85">
        <v>8.78</v>
      </c>
      <c r="D98" s="85"/>
      <c r="E98" s="85"/>
      <c r="F98" s="85"/>
      <c r="G98" s="85">
        <v>8.78</v>
      </c>
      <c r="H98" s="85">
        <v>10.73482524</v>
      </c>
      <c r="I98" s="85">
        <v>0</v>
      </c>
      <c r="J98" s="85">
        <v>0</v>
      </c>
      <c r="K98" s="85">
        <v>0</v>
      </c>
      <c r="L98" s="85">
        <v>10.73482524</v>
      </c>
      <c r="M98" s="85">
        <v>1.95482524</v>
      </c>
      <c r="N98" s="85">
        <v>0</v>
      </c>
      <c r="O98" s="85">
        <v>0</v>
      </c>
      <c r="P98" s="85">
        <v>0</v>
      </c>
      <c r="Q98" s="85">
        <v>1.95482524</v>
      </c>
      <c r="R98" s="85">
        <v>10.73482524</v>
      </c>
      <c r="S98" s="85">
        <v>0</v>
      </c>
      <c r="T98" s="85">
        <v>0</v>
      </c>
      <c r="U98" s="85">
        <v>0</v>
      </c>
      <c r="V98" s="85">
        <v>10.73482524</v>
      </c>
      <c r="W98" s="85"/>
      <c r="X98" s="85"/>
      <c r="Y98" s="85"/>
      <c r="Z98" s="85"/>
      <c r="AA98" s="85"/>
      <c r="AB98" s="85"/>
      <c r="AC98" s="85"/>
      <c r="AD98" s="85"/>
      <c r="AE98" s="85"/>
      <c r="AF98" s="159"/>
      <c r="AG98" s="191">
        <v>0</v>
      </c>
    </row>
    <row r="99" spans="1:33" ht="12.75">
      <c r="A99" s="83">
        <v>63</v>
      </c>
      <c r="B99" s="112" t="s">
        <v>162</v>
      </c>
      <c r="C99" s="85">
        <v>8.03</v>
      </c>
      <c r="D99" s="85"/>
      <c r="E99" s="85"/>
      <c r="F99" s="85"/>
      <c r="G99" s="85">
        <v>8.03</v>
      </c>
      <c r="H99" s="85">
        <v>3.20793001</v>
      </c>
      <c r="I99" s="85">
        <v>0</v>
      </c>
      <c r="J99" s="85">
        <v>0</v>
      </c>
      <c r="K99" s="85">
        <v>0</v>
      </c>
      <c r="L99" s="85">
        <v>3.20793001</v>
      </c>
      <c r="M99" s="85">
        <v>-4.822069989999999</v>
      </c>
      <c r="N99" s="85">
        <v>0</v>
      </c>
      <c r="O99" s="85">
        <v>0</v>
      </c>
      <c r="P99" s="85">
        <v>0</v>
      </c>
      <c r="Q99" s="85">
        <v>-4.822069989999999</v>
      </c>
      <c r="R99" s="85">
        <v>3.20793001</v>
      </c>
      <c r="S99" s="85">
        <v>0</v>
      </c>
      <c r="T99" s="85">
        <v>0</v>
      </c>
      <c r="U99" s="85">
        <v>0</v>
      </c>
      <c r="V99" s="85">
        <v>3.20793001</v>
      </c>
      <c r="W99" s="85"/>
      <c r="X99" s="85"/>
      <c r="Y99" s="85"/>
      <c r="Z99" s="85"/>
      <c r="AA99" s="85"/>
      <c r="AB99" s="85"/>
      <c r="AC99" s="85"/>
      <c r="AD99" s="85"/>
      <c r="AE99" s="85"/>
      <c r="AF99" s="159"/>
      <c r="AG99" s="191">
        <v>0</v>
      </c>
    </row>
    <row r="100" spans="1:33" ht="25.5">
      <c r="A100" s="83">
        <v>64</v>
      </c>
      <c r="B100" s="112" t="s">
        <v>163</v>
      </c>
      <c r="C100" s="85">
        <v>7.25</v>
      </c>
      <c r="D100" s="85"/>
      <c r="E100" s="85"/>
      <c r="F100" s="85"/>
      <c r="G100" s="85">
        <v>7.25</v>
      </c>
      <c r="H100" s="85">
        <v>4.02582092</v>
      </c>
      <c r="I100" s="85">
        <v>0</v>
      </c>
      <c r="J100" s="85">
        <v>0</v>
      </c>
      <c r="K100" s="85">
        <v>0</v>
      </c>
      <c r="L100" s="85">
        <v>4.02582092</v>
      </c>
      <c r="M100" s="85">
        <v>-3.22417908</v>
      </c>
      <c r="N100" s="85">
        <v>0</v>
      </c>
      <c r="O100" s="85">
        <v>0</v>
      </c>
      <c r="P100" s="85">
        <v>0</v>
      </c>
      <c r="Q100" s="85">
        <v>-3.22417908</v>
      </c>
      <c r="R100" s="85">
        <v>4.02582092</v>
      </c>
      <c r="S100" s="85">
        <v>0</v>
      </c>
      <c r="T100" s="85">
        <v>0</v>
      </c>
      <c r="U100" s="85">
        <v>0</v>
      </c>
      <c r="V100" s="85">
        <v>4.02582092</v>
      </c>
      <c r="W100" s="85"/>
      <c r="X100" s="85"/>
      <c r="Y100" s="85"/>
      <c r="Z100" s="85"/>
      <c r="AA100" s="85"/>
      <c r="AB100" s="85"/>
      <c r="AC100" s="85"/>
      <c r="AD100" s="85"/>
      <c r="AE100" s="85"/>
      <c r="AF100" s="159"/>
      <c r="AG100" s="191">
        <v>0</v>
      </c>
    </row>
    <row r="101" spans="1:33" ht="26.25" thickBot="1">
      <c r="A101" s="113">
        <v>65</v>
      </c>
      <c r="B101" s="114" t="s">
        <v>164</v>
      </c>
      <c r="C101" s="115">
        <v>0</v>
      </c>
      <c r="D101" s="115"/>
      <c r="E101" s="115"/>
      <c r="F101" s="115"/>
      <c r="G101" s="115"/>
      <c r="H101" s="115">
        <v>129.71050117</v>
      </c>
      <c r="I101" s="115">
        <v>0</v>
      </c>
      <c r="J101" s="115">
        <v>0</v>
      </c>
      <c r="K101" s="115">
        <v>129.71050117</v>
      </c>
      <c r="L101" s="115">
        <v>0</v>
      </c>
      <c r="M101" s="115">
        <v>129.71050117</v>
      </c>
      <c r="N101" s="115">
        <v>0</v>
      </c>
      <c r="O101" s="115">
        <v>0</v>
      </c>
      <c r="P101" s="115">
        <v>129.71050117</v>
      </c>
      <c r="Q101" s="115">
        <v>0</v>
      </c>
      <c r="R101" s="115">
        <v>0</v>
      </c>
      <c r="S101" s="115">
        <v>0</v>
      </c>
      <c r="T101" s="115">
        <v>0</v>
      </c>
      <c r="U101" s="115">
        <v>0</v>
      </c>
      <c r="V101" s="115">
        <v>0</v>
      </c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62"/>
      <c r="AG101" s="195"/>
    </row>
    <row r="102" ht="12.75">
      <c r="S102" s="101" t="s">
        <v>177</v>
      </c>
    </row>
    <row r="103" spans="1:32" ht="12.75" customHeight="1">
      <c r="A103" s="34" t="s">
        <v>18</v>
      </c>
      <c r="B103" s="267" t="s">
        <v>72</v>
      </c>
      <c r="C103" s="267"/>
      <c r="D103" s="267"/>
      <c r="E103" s="35"/>
      <c r="F103" s="35"/>
      <c r="G103" s="24"/>
      <c r="H103" s="24"/>
      <c r="I103" s="24"/>
      <c r="J103" s="24"/>
      <c r="K103" s="24"/>
      <c r="L103" s="24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2.75" customHeight="1">
      <c r="A104" s="34" t="s">
        <v>20</v>
      </c>
      <c r="B104" s="267" t="s">
        <v>73</v>
      </c>
      <c r="C104" s="267"/>
      <c r="D104" s="267"/>
      <c r="E104" s="267"/>
      <c r="F104" s="267"/>
      <c r="G104" s="24"/>
      <c r="H104" s="24"/>
      <c r="I104" s="24"/>
      <c r="J104" s="24"/>
      <c r="K104" s="24"/>
      <c r="L104" s="2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2.75">
      <c r="A105" s="66" t="s">
        <v>21</v>
      </c>
      <c r="B105" s="67" t="s">
        <v>30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2.75">
      <c r="A106" s="66" t="s">
        <v>31</v>
      </c>
      <c r="B106" s="67" t="s">
        <v>32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ht="15" customHeight="1"/>
  </sheetData>
  <sheetProtection/>
  <mergeCells count="43">
    <mergeCell ref="AE7:AE8"/>
    <mergeCell ref="W7:W8"/>
    <mergeCell ref="J7:J8"/>
    <mergeCell ref="AA7:AA8"/>
    <mergeCell ref="AB7:AB8"/>
    <mergeCell ref="R7:R8"/>
    <mergeCell ref="S7:S8"/>
    <mergeCell ref="M7:M8"/>
    <mergeCell ref="R5:V6"/>
    <mergeCell ref="V7:V8"/>
    <mergeCell ref="B104:F104"/>
    <mergeCell ref="AC7:AC8"/>
    <mergeCell ref="AD7:AD8"/>
    <mergeCell ref="C7:C8"/>
    <mergeCell ref="D7:D8"/>
    <mergeCell ref="E7:E8"/>
    <mergeCell ref="AG5:AG8"/>
    <mergeCell ref="B103:D103"/>
    <mergeCell ref="W5:AF5"/>
    <mergeCell ref="W6:Z6"/>
    <mergeCell ref="AA6:AE6"/>
    <mergeCell ref="AF6:AF8"/>
    <mergeCell ref="M5:Q6"/>
    <mergeCell ref="L7:L8"/>
    <mergeCell ref="H7:H8"/>
    <mergeCell ref="I7:I8"/>
    <mergeCell ref="P7:P8"/>
    <mergeCell ref="Q7:Q8"/>
    <mergeCell ref="A2:AF2"/>
    <mergeCell ref="A5:A8"/>
    <mergeCell ref="B5:B8"/>
    <mergeCell ref="C5:G6"/>
    <mergeCell ref="H5:L6"/>
    <mergeCell ref="X7:X8"/>
    <mergeCell ref="Y7:Y8"/>
    <mergeCell ref="Z7:Z8"/>
    <mergeCell ref="T7:T8"/>
    <mergeCell ref="U7:U8"/>
    <mergeCell ref="F7:F8"/>
    <mergeCell ref="N7:N8"/>
    <mergeCell ref="O7:O8"/>
    <mergeCell ref="K7:K8"/>
    <mergeCell ref="G7:G8"/>
  </mergeCells>
  <printOptions horizontalCentered="1"/>
  <pageMargins left="0.1968503937007874" right="0.1968503937007874" top="0.3937007874015748" bottom="0.1968503937007874" header="0.31496062992125984" footer="0.31496062992125984"/>
  <pageSetup fitToHeight="10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33" ht="14.25">
      <c r="A1" s="5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customHeight="1">
      <c r="A3" s="299" t="s">
        <v>0</v>
      </c>
      <c r="B3" s="299" t="s">
        <v>33</v>
      </c>
      <c r="C3" s="301" t="s">
        <v>47</v>
      </c>
      <c r="D3" s="301"/>
      <c r="E3" s="301"/>
      <c r="F3" s="301"/>
      <c r="G3" s="303" t="s">
        <v>36</v>
      </c>
      <c r="H3" s="292"/>
      <c r="I3" s="292"/>
      <c r="J3" s="293"/>
      <c r="K3" s="303" t="s">
        <v>37</v>
      </c>
      <c r="L3" s="292"/>
      <c r="M3" s="292"/>
      <c r="N3" s="293"/>
      <c r="O3" s="303" t="s">
        <v>50</v>
      </c>
      <c r="P3" s="292"/>
      <c r="Q3" s="292"/>
      <c r="R3" s="293"/>
      <c r="S3" s="292" t="s">
        <v>51</v>
      </c>
      <c r="T3" s="292"/>
      <c r="U3" s="292"/>
      <c r="V3" s="29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 thickBot="1">
      <c r="A4" s="300"/>
      <c r="B4" s="300"/>
      <c r="C4" s="302"/>
      <c r="D4" s="302"/>
      <c r="E4" s="302"/>
      <c r="F4" s="302"/>
      <c r="G4" s="294" t="s">
        <v>34</v>
      </c>
      <c r="H4" s="295"/>
      <c r="I4" s="296" t="s">
        <v>35</v>
      </c>
      <c r="J4" s="297"/>
      <c r="K4" s="294" t="s">
        <v>34</v>
      </c>
      <c r="L4" s="295"/>
      <c r="M4" s="296" t="s">
        <v>35</v>
      </c>
      <c r="N4" s="297"/>
      <c r="O4" s="294" t="s">
        <v>34</v>
      </c>
      <c r="P4" s="295"/>
      <c r="Q4" s="296" t="s">
        <v>35</v>
      </c>
      <c r="R4" s="297"/>
      <c r="S4" s="298" t="s">
        <v>34</v>
      </c>
      <c r="T4" s="295"/>
      <c r="U4" s="296" t="s">
        <v>35</v>
      </c>
      <c r="V4" s="297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52.5">
      <c r="A5" s="11"/>
      <c r="B5" s="10" t="s">
        <v>17</v>
      </c>
      <c r="C5" s="290"/>
      <c r="D5" s="290"/>
      <c r="E5" s="290"/>
      <c r="F5" s="290"/>
      <c r="G5" s="291"/>
      <c r="H5" s="289"/>
      <c r="I5" s="286"/>
      <c r="J5" s="287"/>
      <c r="K5" s="291"/>
      <c r="L5" s="289"/>
      <c r="M5" s="286"/>
      <c r="N5" s="287"/>
      <c r="O5" s="291"/>
      <c r="P5" s="289"/>
      <c r="Q5" s="286"/>
      <c r="R5" s="287"/>
      <c r="S5" s="288"/>
      <c r="T5" s="289"/>
      <c r="U5" s="286"/>
      <c r="V5" s="28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.75">
      <c r="A6" s="6" t="s">
        <v>6</v>
      </c>
      <c r="B6" s="8"/>
      <c r="C6" s="284"/>
      <c r="D6" s="284"/>
      <c r="E6" s="284"/>
      <c r="F6" s="284"/>
      <c r="G6" s="285"/>
      <c r="H6" s="283"/>
      <c r="I6" s="274"/>
      <c r="J6" s="275"/>
      <c r="K6" s="285"/>
      <c r="L6" s="283"/>
      <c r="M6" s="274"/>
      <c r="N6" s="275"/>
      <c r="O6" s="285"/>
      <c r="P6" s="283"/>
      <c r="Q6" s="274"/>
      <c r="R6" s="275"/>
      <c r="S6" s="282"/>
      <c r="T6" s="283"/>
      <c r="U6" s="274"/>
      <c r="V6" s="27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.75">
      <c r="A7" s="6" t="s">
        <v>9</v>
      </c>
      <c r="B7" s="8"/>
      <c r="C7" s="284"/>
      <c r="D7" s="284"/>
      <c r="E7" s="284"/>
      <c r="F7" s="284"/>
      <c r="G7" s="285"/>
      <c r="H7" s="283"/>
      <c r="I7" s="274"/>
      <c r="J7" s="275"/>
      <c r="K7" s="285"/>
      <c r="L7" s="283"/>
      <c r="M7" s="274"/>
      <c r="N7" s="275"/>
      <c r="O7" s="285"/>
      <c r="P7" s="283"/>
      <c r="Q7" s="274"/>
      <c r="R7" s="275"/>
      <c r="S7" s="282"/>
      <c r="T7" s="283"/>
      <c r="U7" s="274"/>
      <c r="V7" s="27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3.5" thickBot="1">
      <c r="A8" s="7" t="s">
        <v>11</v>
      </c>
      <c r="B8" s="9"/>
      <c r="C8" s="276"/>
      <c r="D8" s="276"/>
      <c r="E8" s="276"/>
      <c r="F8" s="276"/>
      <c r="G8" s="277"/>
      <c r="H8" s="278"/>
      <c r="I8" s="279"/>
      <c r="J8" s="280"/>
      <c r="K8" s="277"/>
      <c r="L8" s="278"/>
      <c r="M8" s="279"/>
      <c r="N8" s="280"/>
      <c r="O8" s="277"/>
      <c r="P8" s="278"/>
      <c r="Q8" s="279"/>
      <c r="R8" s="280"/>
      <c r="S8" s="281"/>
      <c r="T8" s="278"/>
      <c r="U8" s="279"/>
      <c r="V8" s="280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sheetProtection/>
  <mergeCells count="51">
    <mergeCell ref="A3:A4"/>
    <mergeCell ref="B3:B4"/>
    <mergeCell ref="C3:F4"/>
    <mergeCell ref="G3:J3"/>
    <mergeCell ref="K3:N3"/>
    <mergeCell ref="O3:R3"/>
    <mergeCell ref="S3:V3"/>
    <mergeCell ref="G4:H4"/>
    <mergeCell ref="I4:J4"/>
    <mergeCell ref="K4:L4"/>
    <mergeCell ref="M4:N4"/>
    <mergeCell ref="O4:P4"/>
    <mergeCell ref="Q4:R4"/>
    <mergeCell ref="S4:T4"/>
    <mergeCell ref="U4:V4"/>
    <mergeCell ref="C5:F5"/>
    <mergeCell ref="G5:H5"/>
    <mergeCell ref="I5:J5"/>
    <mergeCell ref="K5:L5"/>
    <mergeCell ref="M5:N5"/>
    <mergeCell ref="O5:P5"/>
    <mergeCell ref="Q5:R5"/>
    <mergeCell ref="S5:T5"/>
    <mergeCell ref="U5:V5"/>
    <mergeCell ref="C6:F6"/>
    <mergeCell ref="G6:H6"/>
    <mergeCell ref="I6:J6"/>
    <mergeCell ref="K6:L6"/>
    <mergeCell ref="M6:N6"/>
    <mergeCell ref="O6:P6"/>
    <mergeCell ref="Q6:R6"/>
    <mergeCell ref="S6:T6"/>
    <mergeCell ref="U6:V6"/>
    <mergeCell ref="C7:F7"/>
    <mergeCell ref="G7:H7"/>
    <mergeCell ref="I7:J7"/>
    <mergeCell ref="K7:L7"/>
    <mergeCell ref="M7:N7"/>
    <mergeCell ref="O7:P7"/>
    <mergeCell ref="Q7:R7"/>
    <mergeCell ref="S7:T7"/>
    <mergeCell ref="U7:V7"/>
    <mergeCell ref="C8:F8"/>
    <mergeCell ref="G8:H8"/>
    <mergeCell ref="I8:J8"/>
    <mergeCell ref="K8:L8"/>
    <mergeCell ref="M8:N8"/>
    <mergeCell ref="O8:P8"/>
    <mergeCell ref="Q8:R8"/>
    <mergeCell ref="S8:T8"/>
    <mergeCell ref="U8:V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0"/>
  <sheetViews>
    <sheetView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4.00390625" style="0" customWidth="1"/>
    <col min="2" max="2" width="21.875" style="0" customWidth="1"/>
    <col min="3" max="5" width="12.75390625" style="0" customWidth="1"/>
    <col min="6" max="6" width="7.00390625" style="0" customWidth="1"/>
    <col min="7" max="14" width="15.75390625" style="0" customWidth="1"/>
  </cols>
  <sheetData>
    <row r="2" spans="1:25" ht="14.25">
      <c r="A2" s="308" t="s">
        <v>199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" customHeight="1">
      <c r="A4" s="299" t="s">
        <v>0</v>
      </c>
      <c r="B4" s="309" t="s">
        <v>33</v>
      </c>
      <c r="C4" s="301" t="s">
        <v>47</v>
      </c>
      <c r="D4" s="301"/>
      <c r="E4" s="301"/>
      <c r="F4" s="311"/>
      <c r="G4" s="313" t="s">
        <v>36</v>
      </c>
      <c r="H4" s="314"/>
      <c r="I4" s="303" t="s">
        <v>37</v>
      </c>
      <c r="J4" s="292"/>
      <c r="K4" s="303" t="s">
        <v>50</v>
      </c>
      <c r="L4" s="293"/>
      <c r="M4" s="292" t="s">
        <v>51</v>
      </c>
      <c r="N4" s="29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1.75" thickBot="1">
      <c r="A5" s="300"/>
      <c r="B5" s="310"/>
      <c r="C5" s="302"/>
      <c r="D5" s="302"/>
      <c r="E5" s="302"/>
      <c r="F5" s="312"/>
      <c r="G5" s="210" t="s">
        <v>200</v>
      </c>
      <c r="H5" s="211" t="s">
        <v>201</v>
      </c>
      <c r="I5" s="210" t="s">
        <v>200</v>
      </c>
      <c r="J5" s="211" t="s">
        <v>201</v>
      </c>
      <c r="K5" s="210" t="s">
        <v>200</v>
      </c>
      <c r="L5" s="211" t="s">
        <v>201</v>
      </c>
      <c r="M5" s="210" t="s">
        <v>200</v>
      </c>
      <c r="N5" s="211" t="s">
        <v>201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" customHeight="1">
      <c r="A6" s="11"/>
      <c r="B6" s="200" t="s">
        <v>17</v>
      </c>
      <c r="C6" s="315"/>
      <c r="D6" s="315"/>
      <c r="E6" s="315"/>
      <c r="F6" s="316"/>
      <c r="G6" s="201"/>
      <c r="H6" s="202"/>
      <c r="I6" s="203"/>
      <c r="J6" s="209"/>
      <c r="K6" s="207"/>
      <c r="L6" s="208"/>
      <c r="M6" s="204"/>
      <c r="N6" s="208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14" ht="12.75">
      <c r="A7" s="6" t="s">
        <v>6</v>
      </c>
      <c r="B7" s="196" t="s">
        <v>198</v>
      </c>
      <c r="C7" s="304" t="s">
        <v>197</v>
      </c>
      <c r="D7" s="305"/>
      <c r="E7" s="305"/>
      <c r="F7" s="305"/>
      <c r="G7" s="198">
        <v>0</v>
      </c>
      <c r="H7" s="218">
        <f>2*16</f>
        <v>32</v>
      </c>
      <c r="I7" s="198">
        <v>0</v>
      </c>
      <c r="J7" s="215">
        <v>-0.3570000000000011</v>
      </c>
      <c r="K7" s="198">
        <v>0</v>
      </c>
      <c r="L7" s="212">
        <v>15.456</v>
      </c>
      <c r="M7" s="187">
        <v>0</v>
      </c>
      <c r="N7" s="205">
        <v>0</v>
      </c>
    </row>
    <row r="8" spans="1:14" ht="12.75">
      <c r="A8" s="6" t="s">
        <v>9</v>
      </c>
      <c r="B8" s="196" t="s">
        <v>196</v>
      </c>
      <c r="C8" s="304" t="s">
        <v>195</v>
      </c>
      <c r="D8" s="305"/>
      <c r="E8" s="305"/>
      <c r="F8" s="305"/>
      <c r="G8" s="198">
        <v>0</v>
      </c>
      <c r="H8" s="218">
        <f>2*6.3</f>
        <v>12.6</v>
      </c>
      <c r="I8" s="198">
        <v>0</v>
      </c>
      <c r="J8" s="215">
        <v>3.109800000000001</v>
      </c>
      <c r="K8" s="198">
        <v>0</v>
      </c>
      <c r="L8" s="213">
        <v>6.086</v>
      </c>
      <c r="M8" s="187">
        <v>0</v>
      </c>
      <c r="N8" s="205">
        <v>0</v>
      </c>
    </row>
    <row r="9" spans="1:14" ht="12.75">
      <c r="A9" s="6" t="s">
        <v>194</v>
      </c>
      <c r="B9" s="196" t="s">
        <v>193</v>
      </c>
      <c r="C9" s="304" t="s">
        <v>192</v>
      </c>
      <c r="D9" s="305"/>
      <c r="E9" s="305"/>
      <c r="F9" s="305"/>
      <c r="G9" s="198">
        <v>0</v>
      </c>
      <c r="H9" s="218">
        <f>2*6.3</f>
        <v>12.6</v>
      </c>
      <c r="I9" s="198">
        <v>0</v>
      </c>
      <c r="J9" s="216">
        <v>3.186</v>
      </c>
      <c r="K9" s="198">
        <v>0</v>
      </c>
      <c r="L9" s="212">
        <v>6.086</v>
      </c>
      <c r="M9" s="187">
        <v>0</v>
      </c>
      <c r="N9" s="205">
        <v>0</v>
      </c>
    </row>
    <row r="10" spans="1:14" ht="13.5" thickBot="1">
      <c r="A10" s="7" t="s">
        <v>191</v>
      </c>
      <c r="B10" s="197" t="s">
        <v>190</v>
      </c>
      <c r="C10" s="306" t="s">
        <v>189</v>
      </c>
      <c r="D10" s="307"/>
      <c r="E10" s="307"/>
      <c r="F10" s="307"/>
      <c r="G10" s="199">
        <v>0</v>
      </c>
      <c r="H10" s="219">
        <f>2*1.6</f>
        <v>3.2</v>
      </c>
      <c r="I10" s="199">
        <v>0</v>
      </c>
      <c r="J10" s="217">
        <v>-1.706</v>
      </c>
      <c r="K10" s="199">
        <v>0</v>
      </c>
      <c r="L10" s="214">
        <v>1.546</v>
      </c>
      <c r="M10" s="186">
        <v>0</v>
      </c>
      <c r="N10" s="206">
        <v>0</v>
      </c>
    </row>
  </sheetData>
  <sheetProtection/>
  <mergeCells count="13">
    <mergeCell ref="K4:L4"/>
    <mergeCell ref="M4:N4"/>
    <mergeCell ref="C6:F6"/>
    <mergeCell ref="C7:F7"/>
    <mergeCell ref="C9:F9"/>
    <mergeCell ref="C8:F8"/>
    <mergeCell ref="C10:F10"/>
    <mergeCell ref="A2:N2"/>
    <mergeCell ref="A4:A5"/>
    <mergeCell ref="B4:B5"/>
    <mergeCell ref="C4:F5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2"/>
  <sheetViews>
    <sheetView view="pageBreakPreview" zoomScale="80" zoomScaleNormal="90" zoomScaleSheetLayoutView="80" zoomScalePageLayoutView="0" workbookViewId="0" topLeftCell="A1">
      <selection activeCell="F30" sqref="F30"/>
    </sheetView>
  </sheetViews>
  <sheetFormatPr defaultColWidth="9.00390625" defaultRowHeight="12.75"/>
  <cols>
    <col min="1" max="1" width="4.25390625" style="39" customWidth="1"/>
    <col min="2" max="2" width="40.75390625" style="39" customWidth="1"/>
    <col min="3" max="3" width="10.25390625" style="39" customWidth="1"/>
    <col min="4" max="4" width="11.00390625" style="39" bestFit="1" customWidth="1"/>
    <col min="5" max="12" width="11.00390625" style="39" customWidth="1"/>
    <col min="13" max="17" width="10.75390625" style="39" customWidth="1"/>
    <col min="18" max="16384" width="9.125" style="39" customWidth="1"/>
  </cols>
  <sheetData>
    <row r="2" spans="1:17" ht="15" customHeight="1">
      <c r="A2" s="333" t="s">
        <v>182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1:17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40" customFormat="1" ht="24.75" customHeight="1" thickBot="1">
      <c r="A5" s="334" t="s">
        <v>38</v>
      </c>
      <c r="B5" s="319" t="s">
        <v>1</v>
      </c>
      <c r="C5" s="327" t="s">
        <v>44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7" s="40" customFormat="1" ht="24.75" customHeight="1">
      <c r="A6" s="335"/>
      <c r="B6" s="332"/>
      <c r="C6" s="317" t="s">
        <v>43</v>
      </c>
      <c r="D6" s="318"/>
      <c r="E6" s="318"/>
      <c r="F6" s="318"/>
      <c r="G6" s="318"/>
      <c r="H6" s="318"/>
      <c r="I6" s="318"/>
      <c r="J6" s="318"/>
      <c r="K6" s="318"/>
      <c r="L6" s="319"/>
      <c r="M6" s="324" t="s">
        <v>45</v>
      </c>
      <c r="N6" s="325"/>
      <c r="O6" s="325"/>
      <c r="P6" s="325"/>
      <c r="Q6" s="326"/>
    </row>
    <row r="7" spans="1:17" s="40" customFormat="1" ht="22.5" customHeight="1">
      <c r="A7" s="336"/>
      <c r="B7" s="339"/>
      <c r="C7" s="320" t="s">
        <v>78</v>
      </c>
      <c r="D7" s="321"/>
      <c r="E7" s="331" t="s">
        <v>77</v>
      </c>
      <c r="F7" s="331"/>
      <c r="G7" s="331"/>
      <c r="H7" s="331"/>
      <c r="I7" s="331"/>
      <c r="J7" s="331"/>
      <c r="K7" s="331"/>
      <c r="L7" s="332"/>
      <c r="M7" s="342" t="s">
        <v>78</v>
      </c>
      <c r="N7" s="345" t="s">
        <v>77</v>
      </c>
      <c r="O7" s="330"/>
      <c r="P7" s="330"/>
      <c r="Q7" s="339"/>
    </row>
    <row r="8" spans="1:17" s="40" customFormat="1" ht="19.5" customHeight="1">
      <c r="A8" s="337"/>
      <c r="B8" s="340"/>
      <c r="C8" s="322"/>
      <c r="D8" s="323"/>
      <c r="E8" s="330" t="s">
        <v>40</v>
      </c>
      <c r="F8" s="330"/>
      <c r="G8" s="330" t="s">
        <v>40</v>
      </c>
      <c r="H8" s="330"/>
      <c r="I8" s="330" t="s">
        <v>41</v>
      </c>
      <c r="J8" s="330"/>
      <c r="K8" s="330" t="s">
        <v>42</v>
      </c>
      <c r="L8" s="339"/>
      <c r="M8" s="343"/>
      <c r="N8" s="346" t="s">
        <v>39</v>
      </c>
      <c r="O8" s="348" t="s">
        <v>40</v>
      </c>
      <c r="P8" s="348" t="s">
        <v>41</v>
      </c>
      <c r="Q8" s="340" t="s">
        <v>42</v>
      </c>
    </row>
    <row r="9" spans="1:17" s="40" customFormat="1" ht="27.75" customHeight="1" thickBot="1">
      <c r="A9" s="338"/>
      <c r="B9" s="341"/>
      <c r="C9" s="41" t="s">
        <v>75</v>
      </c>
      <c r="D9" s="68" t="s">
        <v>76</v>
      </c>
      <c r="E9" s="68" t="s">
        <v>75</v>
      </c>
      <c r="F9" s="68" t="s">
        <v>76</v>
      </c>
      <c r="G9" s="68" t="s">
        <v>75</v>
      </c>
      <c r="H9" s="68" t="s">
        <v>76</v>
      </c>
      <c r="I9" s="68" t="s">
        <v>75</v>
      </c>
      <c r="J9" s="68" t="s">
        <v>76</v>
      </c>
      <c r="K9" s="68" t="s">
        <v>75</v>
      </c>
      <c r="L9" s="42" t="s">
        <v>76</v>
      </c>
      <c r="M9" s="344"/>
      <c r="N9" s="347"/>
      <c r="O9" s="349"/>
      <c r="P9" s="349"/>
      <c r="Q9" s="350"/>
    </row>
    <row r="10" spans="1:17" s="46" customFormat="1" ht="15.75" customHeight="1">
      <c r="A10" s="138">
        <v>1</v>
      </c>
      <c r="B10" s="139">
        <v>2</v>
      </c>
      <c r="C10" s="116">
        <v>3</v>
      </c>
      <c r="D10" s="116">
        <v>4</v>
      </c>
      <c r="E10" s="116">
        <v>5</v>
      </c>
      <c r="F10" s="116">
        <v>6</v>
      </c>
      <c r="G10" s="116">
        <v>7</v>
      </c>
      <c r="H10" s="116">
        <v>8</v>
      </c>
      <c r="I10" s="116">
        <v>9</v>
      </c>
      <c r="J10" s="116">
        <v>10</v>
      </c>
      <c r="K10" s="116">
        <v>11</v>
      </c>
      <c r="L10" s="116">
        <v>12</v>
      </c>
      <c r="M10" s="117">
        <v>13</v>
      </c>
      <c r="N10" s="116">
        <v>14</v>
      </c>
      <c r="O10" s="116">
        <v>15</v>
      </c>
      <c r="P10" s="116">
        <v>16</v>
      </c>
      <c r="Q10" s="118">
        <v>17</v>
      </c>
    </row>
    <row r="11" spans="1:17" s="47" customFormat="1" ht="12.75">
      <c r="A11" s="119"/>
      <c r="B11" s="140" t="s">
        <v>55</v>
      </c>
      <c r="C11" s="44">
        <v>23.869</v>
      </c>
      <c r="D11" s="43">
        <v>8.15</v>
      </c>
      <c r="E11" s="43">
        <v>0</v>
      </c>
      <c r="F11" s="43">
        <v>0</v>
      </c>
      <c r="G11" s="43">
        <v>0</v>
      </c>
      <c r="H11" s="43">
        <v>0</v>
      </c>
      <c r="I11" s="43">
        <v>12.285</v>
      </c>
      <c r="J11" s="43">
        <v>0</v>
      </c>
      <c r="K11" s="43">
        <v>11.584000000000001</v>
      </c>
      <c r="L11" s="43">
        <v>8.15</v>
      </c>
      <c r="M11" s="44">
        <v>592.8218166519998</v>
      </c>
      <c r="N11" s="43">
        <v>3.361094</v>
      </c>
      <c r="O11" s="43">
        <v>24.974534356000003</v>
      </c>
      <c r="P11" s="43">
        <v>250.857165126</v>
      </c>
      <c r="Q11" s="45">
        <v>313.6290231699999</v>
      </c>
    </row>
    <row r="12" spans="1:17" s="47" customFormat="1" ht="12.75">
      <c r="A12" s="120">
        <v>1</v>
      </c>
      <c r="B12" s="141" t="s">
        <v>7</v>
      </c>
      <c r="C12" s="49">
        <v>12.285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12.285</v>
      </c>
      <c r="J12" s="48">
        <v>0</v>
      </c>
      <c r="K12" s="48">
        <v>0</v>
      </c>
      <c r="L12" s="48">
        <v>0</v>
      </c>
      <c r="M12" s="49">
        <v>24.373337389999996</v>
      </c>
      <c r="N12" s="48">
        <v>0</v>
      </c>
      <c r="O12" s="48">
        <v>0</v>
      </c>
      <c r="P12" s="48">
        <v>24.373337389999996</v>
      </c>
      <c r="Q12" s="50">
        <v>0</v>
      </c>
    </row>
    <row r="13" spans="1:17" s="47" customFormat="1" ht="25.5">
      <c r="A13" s="120" t="s">
        <v>8</v>
      </c>
      <c r="B13" s="142" t="s">
        <v>48</v>
      </c>
      <c r="C13" s="49">
        <v>12.285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12.285</v>
      </c>
      <c r="J13" s="48">
        <v>0</v>
      </c>
      <c r="K13" s="48">
        <v>0</v>
      </c>
      <c r="L13" s="48">
        <v>0</v>
      </c>
      <c r="M13" s="122">
        <v>24.373337389999996</v>
      </c>
      <c r="N13" s="121">
        <v>0</v>
      </c>
      <c r="O13" s="121">
        <v>0</v>
      </c>
      <c r="P13" s="121">
        <v>24.373337389999996</v>
      </c>
      <c r="Q13" s="150">
        <v>0</v>
      </c>
    </row>
    <row r="14" spans="1:17" s="54" customFormat="1" ht="12.75">
      <c r="A14" s="123"/>
      <c r="B14" s="143" t="s">
        <v>83</v>
      </c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1"/>
      <c r="O14" s="51"/>
      <c r="P14" s="51"/>
      <c r="Q14" s="53"/>
    </row>
    <row r="15" spans="1:17" s="58" customFormat="1" ht="25.5">
      <c r="A15" s="124">
        <v>1</v>
      </c>
      <c r="B15" s="144" t="s">
        <v>84</v>
      </c>
      <c r="C15" s="56">
        <v>0</v>
      </c>
      <c r="D15" s="55">
        <v>0</v>
      </c>
      <c r="E15" s="55"/>
      <c r="F15" s="55"/>
      <c r="G15" s="55"/>
      <c r="H15" s="55"/>
      <c r="I15" s="55"/>
      <c r="J15" s="55"/>
      <c r="K15" s="55"/>
      <c r="L15" s="55"/>
      <c r="M15" s="56">
        <v>0</v>
      </c>
      <c r="N15" s="55"/>
      <c r="O15" s="55"/>
      <c r="P15" s="55"/>
      <c r="Q15" s="57"/>
    </row>
    <row r="16" spans="1:17" s="58" customFormat="1" ht="25.5">
      <c r="A16" s="124">
        <v>2</v>
      </c>
      <c r="B16" s="144" t="s">
        <v>85</v>
      </c>
      <c r="C16" s="56">
        <v>12.285</v>
      </c>
      <c r="D16" s="55">
        <v>0</v>
      </c>
      <c r="E16" s="55"/>
      <c r="F16" s="55"/>
      <c r="G16" s="55"/>
      <c r="H16" s="55"/>
      <c r="I16" s="55">
        <v>12.285</v>
      </c>
      <c r="J16" s="55">
        <v>0</v>
      </c>
      <c r="K16" s="55"/>
      <c r="L16" s="55"/>
      <c r="M16" s="56">
        <v>24.373337389999996</v>
      </c>
      <c r="N16" s="55"/>
      <c r="O16" s="55"/>
      <c r="P16" s="55">
        <v>24.373337389999996</v>
      </c>
      <c r="Q16" s="57"/>
    </row>
    <row r="17" spans="1:17" s="58" customFormat="1" ht="25.5">
      <c r="A17" s="124">
        <v>3</v>
      </c>
      <c r="B17" s="144" t="s">
        <v>86</v>
      </c>
      <c r="C17" s="56">
        <v>0</v>
      </c>
      <c r="D17" s="55">
        <v>0</v>
      </c>
      <c r="E17" s="55"/>
      <c r="F17" s="55"/>
      <c r="G17" s="55"/>
      <c r="H17" s="55"/>
      <c r="I17" s="55"/>
      <c r="J17" s="55"/>
      <c r="K17" s="55"/>
      <c r="L17" s="55"/>
      <c r="M17" s="56">
        <v>0</v>
      </c>
      <c r="N17" s="55"/>
      <c r="O17" s="55"/>
      <c r="P17" s="55"/>
      <c r="Q17" s="57"/>
    </row>
    <row r="18" spans="1:17" s="58" customFormat="1" ht="25.5">
      <c r="A18" s="124">
        <v>4</v>
      </c>
      <c r="B18" s="144" t="s">
        <v>87</v>
      </c>
      <c r="C18" s="56">
        <v>0</v>
      </c>
      <c r="D18" s="55">
        <v>0</v>
      </c>
      <c r="E18" s="55"/>
      <c r="F18" s="55"/>
      <c r="G18" s="55"/>
      <c r="H18" s="55"/>
      <c r="I18" s="55"/>
      <c r="J18" s="55"/>
      <c r="K18" s="55"/>
      <c r="L18" s="55"/>
      <c r="M18" s="56">
        <v>0</v>
      </c>
      <c r="N18" s="55"/>
      <c r="O18" s="55"/>
      <c r="P18" s="55"/>
      <c r="Q18" s="57"/>
    </row>
    <row r="19" spans="1:17" s="65" customFormat="1" ht="12.75">
      <c r="A19" s="125"/>
      <c r="B19" s="145" t="s">
        <v>88</v>
      </c>
      <c r="C19" s="60">
        <v>12.285</v>
      </c>
      <c r="D19" s="59">
        <v>0</v>
      </c>
      <c r="E19" s="59"/>
      <c r="F19" s="59"/>
      <c r="G19" s="59"/>
      <c r="H19" s="59"/>
      <c r="I19" s="59">
        <v>12.285</v>
      </c>
      <c r="J19" s="59">
        <v>0</v>
      </c>
      <c r="K19" s="59">
        <v>0</v>
      </c>
      <c r="L19" s="59">
        <v>0</v>
      </c>
      <c r="M19" s="60">
        <v>24.373337389999996</v>
      </c>
      <c r="N19" s="59"/>
      <c r="O19" s="59"/>
      <c r="P19" s="59">
        <v>24.373337389999996</v>
      </c>
      <c r="Q19" s="61">
        <v>0</v>
      </c>
    </row>
    <row r="20" spans="1:17" s="54" customFormat="1" ht="12.75">
      <c r="A20" s="123"/>
      <c r="B20" s="143" t="s">
        <v>89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1"/>
      <c r="O20" s="51"/>
      <c r="P20" s="51"/>
      <c r="Q20" s="53"/>
    </row>
    <row r="21" spans="1:17" s="58" customFormat="1" ht="25.5">
      <c r="A21" s="124">
        <v>5</v>
      </c>
      <c r="B21" s="144" t="s">
        <v>90</v>
      </c>
      <c r="C21" s="56">
        <v>0</v>
      </c>
      <c r="D21" s="55">
        <v>0</v>
      </c>
      <c r="E21" s="55"/>
      <c r="F21" s="55"/>
      <c r="G21" s="55"/>
      <c r="H21" s="55"/>
      <c r="I21" s="55"/>
      <c r="J21" s="55"/>
      <c r="K21" s="55"/>
      <c r="L21" s="55"/>
      <c r="M21" s="56">
        <v>0</v>
      </c>
      <c r="N21" s="55"/>
      <c r="O21" s="55"/>
      <c r="P21" s="55"/>
      <c r="Q21" s="57"/>
    </row>
    <row r="22" spans="1:17" s="65" customFormat="1" ht="12.75">
      <c r="A22" s="125"/>
      <c r="B22" s="145" t="s">
        <v>91</v>
      </c>
      <c r="C22" s="56">
        <v>0</v>
      </c>
      <c r="D22" s="55">
        <v>0</v>
      </c>
      <c r="E22" s="59">
        <v>0</v>
      </c>
      <c r="F22" s="59"/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60">
        <v>0</v>
      </c>
      <c r="N22" s="59"/>
      <c r="O22" s="59"/>
      <c r="P22" s="59"/>
      <c r="Q22" s="61">
        <v>0</v>
      </c>
    </row>
    <row r="23" spans="1:17" s="65" customFormat="1" ht="25.5">
      <c r="A23" s="126" t="s">
        <v>10</v>
      </c>
      <c r="B23" s="145" t="s">
        <v>49</v>
      </c>
      <c r="C23" s="56">
        <v>0</v>
      </c>
      <c r="D23" s="55">
        <v>0</v>
      </c>
      <c r="E23" s="63"/>
      <c r="F23" s="63"/>
      <c r="G23" s="63"/>
      <c r="H23" s="63"/>
      <c r="I23" s="63"/>
      <c r="J23" s="63"/>
      <c r="K23" s="63"/>
      <c r="L23" s="63"/>
      <c r="M23" s="62">
        <v>0</v>
      </c>
      <c r="N23" s="63">
        <v>0</v>
      </c>
      <c r="O23" s="63">
        <v>0</v>
      </c>
      <c r="P23" s="63">
        <v>0</v>
      </c>
      <c r="Q23" s="64">
        <v>0</v>
      </c>
    </row>
    <row r="24" spans="1:17" s="65" customFormat="1" ht="12.75">
      <c r="A24" s="126" t="s">
        <v>12</v>
      </c>
      <c r="B24" s="146" t="s">
        <v>13</v>
      </c>
      <c r="C24" s="56">
        <v>0</v>
      </c>
      <c r="D24" s="55">
        <v>0</v>
      </c>
      <c r="E24" s="121"/>
      <c r="F24" s="121"/>
      <c r="G24" s="121"/>
      <c r="H24" s="121"/>
      <c r="I24" s="121"/>
      <c r="J24" s="121"/>
      <c r="K24" s="121"/>
      <c r="L24" s="121"/>
      <c r="M24" s="127">
        <v>0</v>
      </c>
      <c r="N24" s="128">
        <v>0</v>
      </c>
      <c r="O24" s="128">
        <v>0</v>
      </c>
      <c r="P24" s="128">
        <v>0</v>
      </c>
      <c r="Q24" s="151">
        <v>0</v>
      </c>
    </row>
    <row r="25" spans="1:17" s="58" customFormat="1" ht="51">
      <c r="A25" s="124">
        <v>6</v>
      </c>
      <c r="B25" s="144" t="s">
        <v>92</v>
      </c>
      <c r="C25" s="56">
        <v>0</v>
      </c>
      <c r="D25" s="55">
        <v>0</v>
      </c>
      <c r="E25" s="55"/>
      <c r="F25" s="55"/>
      <c r="G25" s="55"/>
      <c r="H25" s="55"/>
      <c r="I25" s="55"/>
      <c r="J25" s="55"/>
      <c r="K25" s="55"/>
      <c r="L25" s="55"/>
      <c r="M25" s="56"/>
      <c r="N25" s="55"/>
      <c r="O25" s="55"/>
      <c r="P25" s="55"/>
      <c r="Q25" s="57"/>
    </row>
    <row r="26" spans="1:17" s="58" customFormat="1" ht="51">
      <c r="A26" s="124">
        <v>7</v>
      </c>
      <c r="B26" s="147" t="s">
        <v>178</v>
      </c>
      <c r="C26" s="56">
        <v>0</v>
      </c>
      <c r="D26" s="55">
        <v>0</v>
      </c>
      <c r="E26" s="55"/>
      <c r="F26" s="55"/>
      <c r="G26" s="55"/>
      <c r="H26" s="55"/>
      <c r="I26" s="55"/>
      <c r="J26" s="55"/>
      <c r="K26" s="55"/>
      <c r="L26" s="55"/>
      <c r="M26" s="56"/>
      <c r="N26" s="55"/>
      <c r="O26" s="55"/>
      <c r="P26" s="55"/>
      <c r="Q26" s="57"/>
    </row>
    <row r="27" spans="1:17" s="65" customFormat="1" ht="38.25">
      <c r="A27" s="126" t="s">
        <v>14</v>
      </c>
      <c r="B27" s="145" t="s">
        <v>15</v>
      </c>
      <c r="C27" s="129">
        <v>0</v>
      </c>
      <c r="D27" s="130">
        <v>0</v>
      </c>
      <c r="E27" s="130"/>
      <c r="F27" s="130"/>
      <c r="G27" s="130"/>
      <c r="H27" s="130"/>
      <c r="I27" s="130"/>
      <c r="J27" s="130"/>
      <c r="K27" s="130"/>
      <c r="L27" s="130"/>
      <c r="M27" s="129">
        <v>0</v>
      </c>
      <c r="N27" s="130">
        <v>0</v>
      </c>
      <c r="O27" s="130">
        <v>0</v>
      </c>
      <c r="P27" s="130">
        <v>0</v>
      </c>
      <c r="Q27" s="152">
        <v>0</v>
      </c>
    </row>
    <row r="28" spans="1:17" s="65" customFormat="1" ht="12.75">
      <c r="A28" s="126" t="s">
        <v>9</v>
      </c>
      <c r="B28" s="145" t="s">
        <v>58</v>
      </c>
      <c r="C28" s="62">
        <v>11.584000000000001</v>
      </c>
      <c r="D28" s="63">
        <v>8.15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11.584000000000001</v>
      </c>
      <c r="L28" s="63">
        <v>8.15</v>
      </c>
      <c r="M28" s="62">
        <v>568.4484792619999</v>
      </c>
      <c r="N28" s="63">
        <v>3.361094</v>
      </c>
      <c r="O28" s="63">
        <v>24.974534356000003</v>
      </c>
      <c r="P28" s="63">
        <v>226.48382773600002</v>
      </c>
      <c r="Q28" s="64">
        <v>313.6290231699999</v>
      </c>
    </row>
    <row r="29" spans="1:17" s="65" customFormat="1" ht="25.5">
      <c r="A29" s="126" t="s">
        <v>16</v>
      </c>
      <c r="B29" s="145" t="s">
        <v>48</v>
      </c>
      <c r="C29" s="62">
        <v>11.584000000000001</v>
      </c>
      <c r="D29" s="63">
        <v>8.15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11.584000000000001</v>
      </c>
      <c r="L29" s="63">
        <v>8.15</v>
      </c>
      <c r="M29" s="62">
        <v>568.4484792619999</v>
      </c>
      <c r="N29" s="63">
        <v>3.361094</v>
      </c>
      <c r="O29" s="63">
        <v>24.974534356000003</v>
      </c>
      <c r="P29" s="63">
        <v>226.48382773600002</v>
      </c>
      <c r="Q29" s="64">
        <v>313.6290231699999</v>
      </c>
    </row>
    <row r="30" spans="1:17" s="54" customFormat="1" ht="12.75">
      <c r="A30" s="123"/>
      <c r="B30" s="143" t="s">
        <v>56</v>
      </c>
      <c r="C30" s="52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51"/>
      <c r="O30" s="51"/>
      <c r="P30" s="51"/>
      <c r="Q30" s="53"/>
    </row>
    <row r="31" spans="1:17" s="58" customFormat="1" ht="25.5">
      <c r="A31" s="124">
        <v>8</v>
      </c>
      <c r="B31" s="144" t="s">
        <v>94</v>
      </c>
      <c r="C31" s="56">
        <v>0</v>
      </c>
      <c r="D31" s="55">
        <v>0</v>
      </c>
      <c r="E31" s="55"/>
      <c r="F31" s="55"/>
      <c r="G31" s="55"/>
      <c r="H31" s="55"/>
      <c r="I31" s="55"/>
      <c r="J31" s="55"/>
      <c r="K31" s="55"/>
      <c r="L31" s="55"/>
      <c r="M31" s="56">
        <v>0</v>
      </c>
      <c r="N31" s="55"/>
      <c r="O31" s="55"/>
      <c r="P31" s="55"/>
      <c r="Q31" s="57"/>
    </row>
    <row r="32" spans="1:17" s="58" customFormat="1" ht="25.5">
      <c r="A32" s="124">
        <v>9</v>
      </c>
      <c r="B32" s="144" t="s">
        <v>95</v>
      </c>
      <c r="C32" s="56">
        <v>0</v>
      </c>
      <c r="D32" s="55">
        <v>0</v>
      </c>
      <c r="E32" s="55"/>
      <c r="F32" s="55"/>
      <c r="G32" s="55"/>
      <c r="H32" s="55"/>
      <c r="I32" s="55"/>
      <c r="J32" s="55"/>
      <c r="K32" s="55"/>
      <c r="L32" s="55"/>
      <c r="M32" s="56">
        <v>0</v>
      </c>
      <c r="N32" s="55"/>
      <c r="O32" s="55"/>
      <c r="P32" s="55"/>
      <c r="Q32" s="57"/>
    </row>
    <row r="33" spans="1:17" s="58" customFormat="1" ht="25.5">
      <c r="A33" s="124">
        <v>10</v>
      </c>
      <c r="B33" s="144" t="s">
        <v>96</v>
      </c>
      <c r="C33" s="56">
        <v>0</v>
      </c>
      <c r="D33" s="55">
        <v>0</v>
      </c>
      <c r="E33" s="55"/>
      <c r="F33" s="55"/>
      <c r="G33" s="55"/>
      <c r="H33" s="55"/>
      <c r="I33" s="55"/>
      <c r="J33" s="55"/>
      <c r="K33" s="55"/>
      <c r="L33" s="55"/>
      <c r="M33" s="56">
        <v>0</v>
      </c>
      <c r="N33" s="55"/>
      <c r="O33" s="55"/>
      <c r="P33" s="55"/>
      <c r="Q33" s="57"/>
    </row>
    <row r="34" spans="1:17" s="58" customFormat="1" ht="51">
      <c r="A34" s="124">
        <v>11</v>
      </c>
      <c r="B34" s="144" t="s">
        <v>97</v>
      </c>
      <c r="C34" s="56">
        <v>0</v>
      </c>
      <c r="D34" s="55">
        <v>0</v>
      </c>
      <c r="E34" s="55"/>
      <c r="F34" s="55"/>
      <c r="G34" s="55"/>
      <c r="H34" s="55"/>
      <c r="I34" s="55"/>
      <c r="J34" s="55"/>
      <c r="K34" s="55"/>
      <c r="L34" s="55"/>
      <c r="M34" s="56">
        <v>0</v>
      </c>
      <c r="N34" s="55"/>
      <c r="O34" s="55"/>
      <c r="P34" s="55"/>
      <c r="Q34" s="57"/>
    </row>
    <row r="35" spans="1:17" s="58" customFormat="1" ht="51">
      <c r="A35" s="124">
        <v>12</v>
      </c>
      <c r="B35" s="144" t="s">
        <v>98</v>
      </c>
      <c r="C35" s="56">
        <v>0</v>
      </c>
      <c r="D35" s="55">
        <v>0</v>
      </c>
      <c r="E35" s="55"/>
      <c r="F35" s="55"/>
      <c r="G35" s="55"/>
      <c r="H35" s="55"/>
      <c r="I35" s="55"/>
      <c r="J35" s="55"/>
      <c r="K35" s="55"/>
      <c r="L35" s="55"/>
      <c r="M35" s="56">
        <v>0</v>
      </c>
      <c r="N35" s="55"/>
      <c r="O35" s="55"/>
      <c r="P35" s="55"/>
      <c r="Q35" s="57"/>
    </row>
    <row r="36" spans="1:17" s="58" customFormat="1" ht="38.25">
      <c r="A36" s="124">
        <v>13</v>
      </c>
      <c r="B36" s="144" t="s">
        <v>99</v>
      </c>
      <c r="C36" s="56">
        <v>0</v>
      </c>
      <c r="D36" s="55">
        <v>0</v>
      </c>
      <c r="E36" s="55"/>
      <c r="F36" s="55"/>
      <c r="G36" s="55"/>
      <c r="H36" s="55"/>
      <c r="I36" s="55"/>
      <c r="J36" s="55"/>
      <c r="K36" s="55"/>
      <c r="L36" s="55"/>
      <c r="M36" s="56">
        <v>0</v>
      </c>
      <c r="N36" s="55"/>
      <c r="O36" s="55"/>
      <c r="P36" s="55"/>
      <c r="Q36" s="57"/>
    </row>
    <row r="37" spans="1:17" s="58" customFormat="1" ht="38.25">
      <c r="A37" s="124">
        <v>14</v>
      </c>
      <c r="B37" s="144" t="s">
        <v>100</v>
      </c>
      <c r="C37" s="56">
        <v>0</v>
      </c>
      <c r="D37" s="55">
        <v>0</v>
      </c>
      <c r="E37" s="55"/>
      <c r="F37" s="55"/>
      <c r="G37" s="55"/>
      <c r="H37" s="55"/>
      <c r="I37" s="55"/>
      <c r="J37" s="55"/>
      <c r="K37" s="55"/>
      <c r="L37" s="55"/>
      <c r="M37" s="56">
        <v>0</v>
      </c>
      <c r="N37" s="55"/>
      <c r="O37" s="55"/>
      <c r="P37" s="55"/>
      <c r="Q37" s="57"/>
    </row>
    <row r="38" spans="1:17" s="58" customFormat="1" ht="38.25">
      <c r="A38" s="124">
        <v>15</v>
      </c>
      <c r="B38" s="144" t="s">
        <v>101</v>
      </c>
      <c r="C38" s="56">
        <v>0</v>
      </c>
      <c r="D38" s="55">
        <v>0</v>
      </c>
      <c r="E38" s="55"/>
      <c r="F38" s="55"/>
      <c r="G38" s="55"/>
      <c r="H38" s="55"/>
      <c r="I38" s="55"/>
      <c r="J38" s="55"/>
      <c r="K38" s="55"/>
      <c r="L38" s="55"/>
      <c r="M38" s="56">
        <v>0</v>
      </c>
      <c r="N38" s="55"/>
      <c r="O38" s="55"/>
      <c r="P38" s="55"/>
      <c r="Q38" s="57"/>
    </row>
    <row r="39" spans="1:17" s="65" customFormat="1" ht="12.75">
      <c r="A39" s="125"/>
      <c r="B39" s="145" t="s">
        <v>57</v>
      </c>
      <c r="C39" s="56">
        <v>0</v>
      </c>
      <c r="D39" s="55">
        <v>0</v>
      </c>
      <c r="E39" s="63"/>
      <c r="F39" s="63"/>
      <c r="G39" s="63"/>
      <c r="H39" s="63"/>
      <c r="I39" s="63"/>
      <c r="J39" s="63"/>
      <c r="K39" s="63"/>
      <c r="L39" s="63"/>
      <c r="M39" s="62">
        <v>0</v>
      </c>
      <c r="N39" s="63">
        <v>0</v>
      </c>
      <c r="O39" s="63">
        <v>0</v>
      </c>
      <c r="P39" s="63">
        <v>0</v>
      </c>
      <c r="Q39" s="64">
        <v>0</v>
      </c>
    </row>
    <row r="40" spans="1:17" s="54" customFormat="1" ht="12.75">
      <c r="A40" s="123"/>
      <c r="B40" s="143" t="s">
        <v>89</v>
      </c>
      <c r="C40" s="52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51"/>
      <c r="O40" s="51"/>
      <c r="P40" s="51"/>
      <c r="Q40" s="53"/>
    </row>
    <row r="41" spans="1:17" s="58" customFormat="1" ht="38.25">
      <c r="A41" s="124">
        <v>16</v>
      </c>
      <c r="B41" s="144" t="s">
        <v>102</v>
      </c>
      <c r="C41" s="56">
        <v>0</v>
      </c>
      <c r="D41" s="55">
        <v>0</v>
      </c>
      <c r="E41" s="55"/>
      <c r="F41" s="55"/>
      <c r="G41" s="55"/>
      <c r="H41" s="55"/>
      <c r="I41" s="55"/>
      <c r="J41" s="55"/>
      <c r="K41" s="55"/>
      <c r="L41" s="55"/>
      <c r="M41" s="56">
        <v>0</v>
      </c>
      <c r="N41" s="55"/>
      <c r="O41" s="55"/>
      <c r="P41" s="55"/>
      <c r="Q41" s="57"/>
    </row>
    <row r="42" spans="1:17" s="65" customFormat="1" ht="12.75">
      <c r="A42" s="125"/>
      <c r="B42" s="145" t="s">
        <v>91</v>
      </c>
      <c r="C42" s="62">
        <v>0</v>
      </c>
      <c r="D42" s="63">
        <v>0</v>
      </c>
      <c r="E42" s="63"/>
      <c r="F42" s="63"/>
      <c r="G42" s="63"/>
      <c r="H42" s="63"/>
      <c r="I42" s="63"/>
      <c r="J42" s="63"/>
      <c r="K42" s="63"/>
      <c r="L42" s="63"/>
      <c r="M42" s="62">
        <v>0</v>
      </c>
      <c r="N42" s="63">
        <v>0</v>
      </c>
      <c r="O42" s="63">
        <v>0</v>
      </c>
      <c r="P42" s="63">
        <v>0</v>
      </c>
      <c r="Q42" s="64">
        <v>0</v>
      </c>
    </row>
    <row r="43" spans="1:17" s="54" customFormat="1" ht="12.75">
      <c r="A43" s="123"/>
      <c r="B43" s="143" t="s">
        <v>59</v>
      </c>
      <c r="C43" s="52"/>
      <c r="D43" s="51"/>
      <c r="E43" s="51"/>
      <c r="F43" s="51"/>
      <c r="G43" s="51"/>
      <c r="H43" s="51"/>
      <c r="I43" s="51"/>
      <c r="J43" s="51"/>
      <c r="K43" s="51"/>
      <c r="L43" s="51"/>
      <c r="M43" s="52">
        <v>0</v>
      </c>
      <c r="N43" s="51"/>
      <c r="O43" s="51"/>
      <c r="P43" s="51"/>
      <c r="Q43" s="53"/>
    </row>
    <row r="44" spans="1:17" s="58" customFormat="1" ht="12.75">
      <c r="A44" s="124">
        <v>17</v>
      </c>
      <c r="B44" s="144" t="s">
        <v>104</v>
      </c>
      <c r="C44" s="56">
        <v>0.47000000000000003</v>
      </c>
      <c r="D44" s="55">
        <v>5</v>
      </c>
      <c r="E44" s="55"/>
      <c r="F44" s="55"/>
      <c r="G44" s="55"/>
      <c r="H44" s="55"/>
      <c r="I44" s="55"/>
      <c r="J44" s="55"/>
      <c r="K44" s="55">
        <v>0.47000000000000003</v>
      </c>
      <c r="L44" s="55">
        <v>5</v>
      </c>
      <c r="M44" s="56">
        <v>157.25788167</v>
      </c>
      <c r="N44" s="55"/>
      <c r="O44" s="55"/>
      <c r="P44" s="55"/>
      <c r="Q44" s="57">
        <v>157.25788167</v>
      </c>
    </row>
    <row r="45" spans="1:17" s="58" customFormat="1" ht="25.5">
      <c r="A45" s="124">
        <v>18</v>
      </c>
      <c r="B45" s="144" t="s">
        <v>106</v>
      </c>
      <c r="C45" s="56">
        <v>0</v>
      </c>
      <c r="D45" s="55">
        <v>0</v>
      </c>
      <c r="E45" s="55"/>
      <c r="F45" s="55"/>
      <c r="G45" s="55"/>
      <c r="H45" s="55"/>
      <c r="I45" s="55"/>
      <c r="J45" s="55"/>
      <c r="K45" s="55"/>
      <c r="L45" s="55"/>
      <c r="M45" s="56">
        <v>0</v>
      </c>
      <c r="N45" s="55"/>
      <c r="O45" s="55"/>
      <c r="P45" s="55"/>
      <c r="Q45" s="57"/>
    </row>
    <row r="46" spans="1:17" s="58" customFormat="1" ht="38.25">
      <c r="A46" s="124">
        <v>19</v>
      </c>
      <c r="B46" s="144" t="s">
        <v>107</v>
      </c>
      <c r="C46" s="56">
        <v>0</v>
      </c>
      <c r="D46" s="55">
        <v>0</v>
      </c>
      <c r="E46" s="55"/>
      <c r="F46" s="55"/>
      <c r="G46" s="55"/>
      <c r="H46" s="55"/>
      <c r="I46" s="55"/>
      <c r="J46" s="55"/>
      <c r="K46" s="55"/>
      <c r="L46" s="55"/>
      <c r="M46" s="56">
        <v>0</v>
      </c>
      <c r="N46" s="55"/>
      <c r="O46" s="55"/>
      <c r="P46" s="55"/>
      <c r="Q46" s="57"/>
    </row>
    <row r="47" spans="1:17" s="58" customFormat="1" ht="51">
      <c r="A47" s="124">
        <v>20</v>
      </c>
      <c r="B47" s="144" t="s">
        <v>108</v>
      </c>
      <c r="C47" s="56">
        <v>0</v>
      </c>
      <c r="D47" s="55">
        <v>0</v>
      </c>
      <c r="E47" s="55"/>
      <c r="F47" s="55"/>
      <c r="G47" s="55"/>
      <c r="H47" s="55"/>
      <c r="I47" s="55"/>
      <c r="J47" s="55"/>
      <c r="K47" s="55"/>
      <c r="L47" s="55"/>
      <c r="M47" s="56">
        <v>0</v>
      </c>
      <c r="N47" s="55"/>
      <c r="O47" s="55"/>
      <c r="P47" s="55"/>
      <c r="Q47" s="57"/>
    </row>
    <row r="48" spans="1:17" s="58" customFormat="1" ht="25.5">
      <c r="A48" s="124">
        <v>21</v>
      </c>
      <c r="B48" s="144" t="s">
        <v>109</v>
      </c>
      <c r="C48" s="56">
        <v>0</v>
      </c>
      <c r="D48" s="55">
        <v>0</v>
      </c>
      <c r="E48" s="55"/>
      <c r="F48" s="55"/>
      <c r="G48" s="55"/>
      <c r="H48" s="55"/>
      <c r="I48" s="55"/>
      <c r="J48" s="55"/>
      <c r="K48" s="55"/>
      <c r="L48" s="55"/>
      <c r="M48" s="56">
        <v>0</v>
      </c>
      <c r="N48" s="55"/>
      <c r="O48" s="55"/>
      <c r="P48" s="55"/>
      <c r="Q48" s="57"/>
    </row>
    <row r="49" spans="1:17" s="58" customFormat="1" ht="25.5">
      <c r="A49" s="124">
        <v>22</v>
      </c>
      <c r="B49" s="144" t="s">
        <v>110</v>
      </c>
      <c r="C49" s="56">
        <v>0</v>
      </c>
      <c r="D49" s="55">
        <v>0</v>
      </c>
      <c r="E49" s="55"/>
      <c r="F49" s="55"/>
      <c r="G49" s="55"/>
      <c r="H49" s="55"/>
      <c r="I49" s="55"/>
      <c r="J49" s="55"/>
      <c r="K49" s="55"/>
      <c r="L49" s="55"/>
      <c r="M49" s="56">
        <v>0</v>
      </c>
      <c r="N49" s="55"/>
      <c r="O49" s="55"/>
      <c r="P49" s="55"/>
      <c r="Q49" s="57"/>
    </row>
    <row r="50" spans="1:17" s="58" customFormat="1" ht="25.5">
      <c r="A50" s="124">
        <v>23</v>
      </c>
      <c r="B50" s="144" t="s">
        <v>111</v>
      </c>
      <c r="C50" s="56">
        <v>0</v>
      </c>
      <c r="D50" s="55">
        <v>0</v>
      </c>
      <c r="E50" s="55"/>
      <c r="F50" s="55"/>
      <c r="G50" s="55"/>
      <c r="H50" s="55"/>
      <c r="I50" s="55"/>
      <c r="J50" s="55"/>
      <c r="K50" s="55"/>
      <c r="L50" s="55"/>
      <c r="M50" s="56">
        <v>0</v>
      </c>
      <c r="N50" s="55"/>
      <c r="O50" s="55"/>
      <c r="P50" s="55"/>
      <c r="Q50" s="57"/>
    </row>
    <row r="51" spans="1:17" s="58" customFormat="1" ht="38.25">
      <c r="A51" s="124">
        <v>24</v>
      </c>
      <c r="B51" s="144" t="s">
        <v>112</v>
      </c>
      <c r="C51" s="56">
        <v>0</v>
      </c>
      <c r="D51" s="55">
        <v>0</v>
      </c>
      <c r="E51" s="55"/>
      <c r="F51" s="55"/>
      <c r="G51" s="55"/>
      <c r="H51" s="55"/>
      <c r="I51" s="55"/>
      <c r="J51" s="55"/>
      <c r="K51" s="55"/>
      <c r="L51" s="55"/>
      <c r="M51" s="56">
        <v>0</v>
      </c>
      <c r="N51" s="55"/>
      <c r="O51" s="55"/>
      <c r="P51" s="55"/>
      <c r="Q51" s="57"/>
    </row>
    <row r="52" spans="1:17" s="58" customFormat="1" ht="38.25">
      <c r="A52" s="124">
        <v>25</v>
      </c>
      <c r="B52" s="144" t="s">
        <v>113</v>
      </c>
      <c r="C52" s="56">
        <v>2.205</v>
      </c>
      <c r="D52" s="55">
        <v>0.63</v>
      </c>
      <c r="E52" s="55"/>
      <c r="F52" s="55"/>
      <c r="G52" s="55"/>
      <c r="H52" s="55"/>
      <c r="I52" s="55"/>
      <c r="J52" s="55"/>
      <c r="K52" s="55">
        <v>2.205</v>
      </c>
      <c r="L52" s="55">
        <v>0.63</v>
      </c>
      <c r="M52" s="56">
        <v>5.38877698</v>
      </c>
      <c r="N52" s="55"/>
      <c r="O52" s="55"/>
      <c r="P52" s="55"/>
      <c r="Q52" s="57">
        <v>5.38877698</v>
      </c>
    </row>
    <row r="53" spans="1:17" s="58" customFormat="1" ht="51">
      <c r="A53" s="124">
        <v>26</v>
      </c>
      <c r="B53" s="144" t="s">
        <v>114</v>
      </c>
      <c r="C53" s="56">
        <v>0</v>
      </c>
      <c r="D53" s="55">
        <v>0</v>
      </c>
      <c r="E53" s="55"/>
      <c r="F53" s="55"/>
      <c r="G53" s="55"/>
      <c r="H53" s="55"/>
      <c r="I53" s="55"/>
      <c r="J53" s="55"/>
      <c r="K53" s="55"/>
      <c r="L53" s="55"/>
      <c r="M53" s="56">
        <v>0</v>
      </c>
      <c r="N53" s="55"/>
      <c r="O53" s="55"/>
      <c r="P53" s="55"/>
      <c r="Q53" s="57"/>
    </row>
    <row r="54" spans="1:17" s="58" customFormat="1" ht="38.25">
      <c r="A54" s="124">
        <v>27</v>
      </c>
      <c r="B54" s="144" t="s">
        <v>115</v>
      </c>
      <c r="C54" s="56">
        <v>0</v>
      </c>
      <c r="D54" s="55">
        <v>0</v>
      </c>
      <c r="E54" s="55"/>
      <c r="F54" s="55"/>
      <c r="G54" s="55"/>
      <c r="H54" s="55"/>
      <c r="I54" s="55"/>
      <c r="J54" s="55"/>
      <c r="K54" s="55"/>
      <c r="L54" s="55"/>
      <c r="M54" s="56">
        <v>0</v>
      </c>
      <c r="N54" s="55"/>
      <c r="O54" s="55"/>
      <c r="P54" s="55"/>
      <c r="Q54" s="57"/>
    </row>
    <row r="55" spans="1:17" s="58" customFormat="1" ht="63.75">
      <c r="A55" s="124">
        <v>28</v>
      </c>
      <c r="B55" s="144" t="s">
        <v>116</v>
      </c>
      <c r="C55" s="56">
        <v>0</v>
      </c>
      <c r="D55" s="55">
        <v>0</v>
      </c>
      <c r="E55" s="55"/>
      <c r="F55" s="55"/>
      <c r="G55" s="55"/>
      <c r="H55" s="55"/>
      <c r="I55" s="55"/>
      <c r="J55" s="55"/>
      <c r="K55" s="55"/>
      <c r="L55" s="55"/>
      <c r="M55" s="56">
        <v>0</v>
      </c>
      <c r="N55" s="55"/>
      <c r="O55" s="55"/>
      <c r="P55" s="55"/>
      <c r="Q55" s="57"/>
    </row>
    <row r="56" spans="1:17" s="58" customFormat="1" ht="51">
      <c r="A56" s="124">
        <v>29</v>
      </c>
      <c r="B56" s="144" t="s">
        <v>117</v>
      </c>
      <c r="C56" s="56">
        <v>0</v>
      </c>
      <c r="D56" s="55">
        <v>0</v>
      </c>
      <c r="E56" s="55"/>
      <c r="F56" s="55"/>
      <c r="G56" s="55"/>
      <c r="H56" s="55"/>
      <c r="I56" s="55"/>
      <c r="J56" s="55"/>
      <c r="K56" s="55"/>
      <c r="L56" s="55"/>
      <c r="M56" s="56">
        <v>0</v>
      </c>
      <c r="N56" s="55"/>
      <c r="O56" s="55"/>
      <c r="P56" s="55"/>
      <c r="Q56" s="57"/>
    </row>
    <row r="57" spans="1:17" s="58" customFormat="1" ht="25.5">
      <c r="A57" s="124">
        <v>30</v>
      </c>
      <c r="B57" s="144" t="s">
        <v>118</v>
      </c>
      <c r="C57" s="56">
        <v>0</v>
      </c>
      <c r="D57" s="55">
        <v>0</v>
      </c>
      <c r="E57" s="55"/>
      <c r="F57" s="55"/>
      <c r="G57" s="55"/>
      <c r="H57" s="55"/>
      <c r="I57" s="55"/>
      <c r="J57" s="55"/>
      <c r="K57" s="55"/>
      <c r="L57" s="55"/>
      <c r="M57" s="56">
        <v>0</v>
      </c>
      <c r="N57" s="55"/>
      <c r="O57" s="55"/>
      <c r="P57" s="55"/>
      <c r="Q57" s="57"/>
    </row>
    <row r="58" spans="1:17" s="58" customFormat="1" ht="38.25">
      <c r="A58" s="124">
        <v>31</v>
      </c>
      <c r="B58" s="144" t="s">
        <v>119</v>
      </c>
      <c r="C58" s="56">
        <v>0</v>
      </c>
      <c r="D58" s="55">
        <v>0</v>
      </c>
      <c r="E58" s="55"/>
      <c r="F58" s="55"/>
      <c r="G58" s="55"/>
      <c r="H58" s="55"/>
      <c r="I58" s="55"/>
      <c r="J58" s="55"/>
      <c r="K58" s="55"/>
      <c r="L58" s="55"/>
      <c r="M58" s="56">
        <v>0</v>
      </c>
      <c r="N58" s="55"/>
      <c r="O58" s="55"/>
      <c r="P58" s="55"/>
      <c r="Q58" s="57"/>
    </row>
    <row r="59" spans="1:17" s="58" customFormat="1" ht="38.25">
      <c r="A59" s="124">
        <v>32</v>
      </c>
      <c r="B59" s="144" t="s">
        <v>120</v>
      </c>
      <c r="C59" s="56">
        <v>0</v>
      </c>
      <c r="D59" s="55">
        <v>0</v>
      </c>
      <c r="E59" s="55"/>
      <c r="F59" s="55"/>
      <c r="G59" s="55"/>
      <c r="H59" s="55"/>
      <c r="I59" s="55"/>
      <c r="J59" s="55"/>
      <c r="K59" s="55"/>
      <c r="L59" s="55"/>
      <c r="M59" s="56">
        <v>0</v>
      </c>
      <c r="N59" s="55"/>
      <c r="O59" s="55"/>
      <c r="P59" s="55"/>
      <c r="Q59" s="57"/>
    </row>
    <row r="60" spans="1:17" s="65" customFormat="1" ht="12.75">
      <c r="A60" s="125"/>
      <c r="B60" s="145" t="s">
        <v>60</v>
      </c>
      <c r="C60" s="62">
        <v>2.6750000000000003</v>
      </c>
      <c r="D60" s="63">
        <v>5.63</v>
      </c>
      <c r="E60" s="63">
        <v>0</v>
      </c>
      <c r="F60" s="63"/>
      <c r="G60" s="63">
        <v>0</v>
      </c>
      <c r="H60" s="63">
        <v>0</v>
      </c>
      <c r="I60" s="63">
        <v>0</v>
      </c>
      <c r="J60" s="63">
        <v>0</v>
      </c>
      <c r="K60" s="63">
        <v>2.6750000000000003</v>
      </c>
      <c r="L60" s="63">
        <v>5.63</v>
      </c>
      <c r="M60" s="62">
        <v>162.64665864999998</v>
      </c>
      <c r="N60" s="63"/>
      <c r="O60" s="63"/>
      <c r="P60" s="63"/>
      <c r="Q60" s="64">
        <v>162.64665864999998</v>
      </c>
    </row>
    <row r="61" spans="1:17" s="54" customFormat="1" ht="12.75">
      <c r="A61" s="123"/>
      <c r="B61" s="143" t="s">
        <v>121</v>
      </c>
      <c r="C61" s="52"/>
      <c r="D61" s="51"/>
      <c r="E61" s="51"/>
      <c r="F61" s="51"/>
      <c r="G61" s="51"/>
      <c r="H61" s="51"/>
      <c r="I61" s="51"/>
      <c r="J61" s="51"/>
      <c r="K61" s="51"/>
      <c r="L61" s="51"/>
      <c r="M61" s="52"/>
      <c r="N61" s="51"/>
      <c r="O61" s="51"/>
      <c r="P61" s="51"/>
      <c r="Q61" s="53"/>
    </row>
    <row r="62" spans="1:17" s="58" customFormat="1" ht="76.5">
      <c r="A62" s="124">
        <v>33</v>
      </c>
      <c r="B62" s="144" t="s">
        <v>179</v>
      </c>
      <c r="C62" s="56">
        <v>0</v>
      </c>
      <c r="D62" s="55">
        <v>0</v>
      </c>
      <c r="E62" s="55"/>
      <c r="F62" s="55"/>
      <c r="G62" s="55"/>
      <c r="H62" s="55"/>
      <c r="I62" s="55"/>
      <c r="J62" s="55"/>
      <c r="K62" s="55"/>
      <c r="L62" s="55"/>
      <c r="M62" s="56">
        <v>0</v>
      </c>
      <c r="N62" s="55"/>
      <c r="O62" s="55"/>
      <c r="P62" s="55"/>
      <c r="Q62" s="57"/>
    </row>
    <row r="63" spans="1:17" s="58" customFormat="1" ht="38.25">
      <c r="A63" s="124">
        <v>34</v>
      </c>
      <c r="B63" s="144" t="s">
        <v>123</v>
      </c>
      <c r="C63" s="56">
        <v>0</v>
      </c>
      <c r="D63" s="55">
        <v>0</v>
      </c>
      <c r="E63" s="55"/>
      <c r="F63" s="55"/>
      <c r="G63" s="55"/>
      <c r="H63" s="55"/>
      <c r="I63" s="55"/>
      <c r="J63" s="55"/>
      <c r="K63" s="55"/>
      <c r="L63" s="55"/>
      <c r="M63" s="56">
        <v>0</v>
      </c>
      <c r="N63" s="55"/>
      <c r="O63" s="55"/>
      <c r="P63" s="55"/>
      <c r="Q63" s="57"/>
    </row>
    <row r="64" spans="1:17" s="58" customFormat="1" ht="38.25">
      <c r="A64" s="124">
        <v>35</v>
      </c>
      <c r="B64" s="144" t="s">
        <v>124</v>
      </c>
      <c r="C64" s="56">
        <v>0</v>
      </c>
      <c r="D64" s="55">
        <v>0</v>
      </c>
      <c r="E64" s="55"/>
      <c r="F64" s="55"/>
      <c r="G64" s="55"/>
      <c r="H64" s="55"/>
      <c r="I64" s="55"/>
      <c r="J64" s="55"/>
      <c r="K64" s="55"/>
      <c r="L64" s="55"/>
      <c r="M64" s="56">
        <v>0</v>
      </c>
      <c r="N64" s="55"/>
      <c r="O64" s="55"/>
      <c r="P64" s="55"/>
      <c r="Q64" s="57"/>
    </row>
    <row r="65" spans="1:17" s="58" customFormat="1" ht="38.25">
      <c r="A65" s="124">
        <v>36</v>
      </c>
      <c r="B65" s="144" t="s">
        <v>125</v>
      </c>
      <c r="C65" s="56">
        <v>0</v>
      </c>
      <c r="D65" s="55">
        <v>0</v>
      </c>
      <c r="E65" s="55"/>
      <c r="F65" s="55"/>
      <c r="G65" s="55"/>
      <c r="H65" s="55"/>
      <c r="I65" s="55"/>
      <c r="J65" s="55"/>
      <c r="K65" s="55"/>
      <c r="L65" s="55"/>
      <c r="M65" s="56">
        <v>0</v>
      </c>
      <c r="N65" s="55"/>
      <c r="O65" s="55"/>
      <c r="P65" s="55"/>
      <c r="Q65" s="57"/>
    </row>
    <row r="66" spans="1:17" s="65" customFormat="1" ht="12.75">
      <c r="A66" s="125"/>
      <c r="B66" s="145" t="s">
        <v>126</v>
      </c>
      <c r="C66" s="62">
        <v>0</v>
      </c>
      <c r="D66" s="63">
        <v>0</v>
      </c>
      <c r="E66" s="63"/>
      <c r="F66" s="63"/>
      <c r="G66" s="63"/>
      <c r="H66" s="63"/>
      <c r="I66" s="63"/>
      <c r="J66" s="63"/>
      <c r="K66" s="63"/>
      <c r="L66" s="63"/>
      <c r="M66" s="62">
        <v>0</v>
      </c>
      <c r="N66" s="63">
        <v>0</v>
      </c>
      <c r="O66" s="63">
        <v>0</v>
      </c>
      <c r="P66" s="63">
        <v>0</v>
      </c>
      <c r="Q66" s="64">
        <v>0</v>
      </c>
    </row>
    <row r="67" spans="1:17" s="54" customFormat="1" ht="12.75">
      <c r="A67" s="123"/>
      <c r="B67" s="143" t="s">
        <v>127</v>
      </c>
      <c r="C67" s="52"/>
      <c r="D67" s="51"/>
      <c r="E67" s="51"/>
      <c r="F67" s="51"/>
      <c r="G67" s="51"/>
      <c r="H67" s="51"/>
      <c r="I67" s="51"/>
      <c r="J67" s="51"/>
      <c r="K67" s="51"/>
      <c r="L67" s="51"/>
      <c r="M67" s="52"/>
      <c r="N67" s="51"/>
      <c r="O67" s="51"/>
      <c r="P67" s="51"/>
      <c r="Q67" s="53"/>
    </row>
    <row r="68" spans="1:17" s="58" customFormat="1" ht="12.75">
      <c r="A68" s="124">
        <v>37</v>
      </c>
      <c r="B68" s="144" t="s">
        <v>128</v>
      </c>
      <c r="C68" s="56">
        <v>0</v>
      </c>
      <c r="D68" s="55">
        <v>0</v>
      </c>
      <c r="E68" s="55"/>
      <c r="F68" s="55"/>
      <c r="G68" s="55"/>
      <c r="H68" s="55"/>
      <c r="I68" s="55"/>
      <c r="J68" s="55"/>
      <c r="K68" s="55"/>
      <c r="L68" s="55"/>
      <c r="M68" s="56">
        <v>0</v>
      </c>
      <c r="N68" s="55"/>
      <c r="O68" s="55"/>
      <c r="P68" s="55"/>
      <c r="Q68" s="57"/>
    </row>
    <row r="69" spans="1:17" s="58" customFormat="1" ht="38.25">
      <c r="A69" s="124">
        <v>38</v>
      </c>
      <c r="B69" s="144" t="s">
        <v>129</v>
      </c>
      <c r="C69" s="56">
        <v>0</v>
      </c>
      <c r="D69" s="55">
        <v>0</v>
      </c>
      <c r="E69" s="55"/>
      <c r="F69" s="55"/>
      <c r="G69" s="55"/>
      <c r="H69" s="55"/>
      <c r="I69" s="55"/>
      <c r="J69" s="55"/>
      <c r="K69" s="55"/>
      <c r="L69" s="55"/>
      <c r="M69" s="56">
        <v>0</v>
      </c>
      <c r="N69" s="55"/>
      <c r="O69" s="55"/>
      <c r="P69" s="55"/>
      <c r="Q69" s="57"/>
    </row>
    <row r="70" spans="1:17" s="58" customFormat="1" ht="38.25">
      <c r="A70" s="124">
        <v>39</v>
      </c>
      <c r="B70" s="144" t="s">
        <v>130</v>
      </c>
      <c r="C70" s="56">
        <v>0</v>
      </c>
      <c r="D70" s="55">
        <v>0</v>
      </c>
      <c r="E70" s="55"/>
      <c r="F70" s="55"/>
      <c r="G70" s="55"/>
      <c r="H70" s="55"/>
      <c r="I70" s="55"/>
      <c r="J70" s="55"/>
      <c r="K70" s="55"/>
      <c r="L70" s="55"/>
      <c r="M70" s="56">
        <v>0</v>
      </c>
      <c r="N70" s="55"/>
      <c r="O70" s="55"/>
      <c r="P70" s="55"/>
      <c r="Q70" s="57"/>
    </row>
    <row r="71" spans="1:17" s="65" customFormat="1" ht="12.75">
      <c r="A71" s="125"/>
      <c r="B71" s="145" t="s">
        <v>131</v>
      </c>
      <c r="C71" s="62">
        <v>0</v>
      </c>
      <c r="D71" s="63">
        <v>0</v>
      </c>
      <c r="E71" s="63"/>
      <c r="F71" s="63"/>
      <c r="G71" s="63"/>
      <c r="H71" s="63"/>
      <c r="I71" s="63"/>
      <c r="J71" s="63"/>
      <c r="K71" s="63"/>
      <c r="L71" s="63"/>
      <c r="M71" s="62">
        <v>0</v>
      </c>
      <c r="N71" s="63">
        <v>0</v>
      </c>
      <c r="O71" s="63">
        <v>0</v>
      </c>
      <c r="P71" s="63">
        <v>0</v>
      </c>
      <c r="Q71" s="64">
        <v>0</v>
      </c>
    </row>
    <row r="72" spans="1:17" s="54" customFormat="1" ht="12.75">
      <c r="A72" s="123"/>
      <c r="B72" s="143" t="s">
        <v>132</v>
      </c>
      <c r="C72" s="52"/>
      <c r="D72" s="51"/>
      <c r="E72" s="51"/>
      <c r="F72" s="51"/>
      <c r="G72" s="51"/>
      <c r="H72" s="51"/>
      <c r="I72" s="51"/>
      <c r="J72" s="51"/>
      <c r="K72" s="51"/>
      <c r="L72" s="51"/>
      <c r="M72" s="52"/>
      <c r="N72" s="51"/>
      <c r="O72" s="51"/>
      <c r="P72" s="51"/>
      <c r="Q72" s="53"/>
    </row>
    <row r="73" spans="1:17" s="58" customFormat="1" ht="51">
      <c r="A73" s="124">
        <v>40</v>
      </c>
      <c r="B73" s="144" t="s">
        <v>133</v>
      </c>
      <c r="C73" s="56">
        <v>4.932</v>
      </c>
      <c r="D73" s="55">
        <v>2.02</v>
      </c>
      <c r="E73" s="55"/>
      <c r="F73" s="55"/>
      <c r="G73" s="55"/>
      <c r="H73" s="55"/>
      <c r="I73" s="55"/>
      <c r="J73" s="55"/>
      <c r="K73" s="55">
        <v>4.932</v>
      </c>
      <c r="L73" s="55">
        <v>2.02</v>
      </c>
      <c r="M73" s="56">
        <v>42.242677969999995</v>
      </c>
      <c r="N73" s="55"/>
      <c r="O73" s="55"/>
      <c r="P73" s="55"/>
      <c r="Q73" s="57">
        <v>42.242677969999995</v>
      </c>
    </row>
    <row r="74" spans="1:17" s="58" customFormat="1" ht="38.25">
      <c r="A74" s="124">
        <v>41</v>
      </c>
      <c r="B74" s="144" t="s">
        <v>134</v>
      </c>
      <c r="C74" s="56">
        <v>3.977</v>
      </c>
      <c r="D74" s="55">
        <v>0.5</v>
      </c>
      <c r="E74" s="55"/>
      <c r="F74" s="55"/>
      <c r="G74" s="55"/>
      <c r="H74" s="55"/>
      <c r="I74" s="55"/>
      <c r="J74" s="55"/>
      <c r="K74" s="55">
        <v>3.977</v>
      </c>
      <c r="L74" s="55">
        <v>0.5</v>
      </c>
      <c r="M74" s="56">
        <v>13.622636049999999</v>
      </c>
      <c r="N74" s="55"/>
      <c r="O74" s="55"/>
      <c r="P74" s="55"/>
      <c r="Q74" s="57">
        <v>13.622636049999999</v>
      </c>
    </row>
    <row r="75" spans="1:17" s="58" customFormat="1" ht="38.25">
      <c r="A75" s="124">
        <v>42</v>
      </c>
      <c r="B75" s="144" t="s">
        <v>135</v>
      </c>
      <c r="C75" s="56">
        <v>0</v>
      </c>
      <c r="D75" s="55">
        <v>0</v>
      </c>
      <c r="E75" s="55"/>
      <c r="F75" s="55"/>
      <c r="G75" s="55"/>
      <c r="H75" s="55"/>
      <c r="I75" s="55"/>
      <c r="J75" s="55"/>
      <c r="K75" s="55"/>
      <c r="L75" s="55"/>
      <c r="M75" s="56">
        <v>0</v>
      </c>
      <c r="N75" s="55"/>
      <c r="O75" s="55"/>
      <c r="P75" s="55"/>
      <c r="Q75" s="57"/>
    </row>
    <row r="76" spans="1:17" s="58" customFormat="1" ht="38.25">
      <c r="A76" s="124">
        <v>43</v>
      </c>
      <c r="B76" s="144" t="s">
        <v>136</v>
      </c>
      <c r="C76" s="56">
        <v>0</v>
      </c>
      <c r="D76" s="55">
        <v>0</v>
      </c>
      <c r="E76" s="55"/>
      <c r="F76" s="55"/>
      <c r="G76" s="55"/>
      <c r="H76" s="55"/>
      <c r="I76" s="55"/>
      <c r="J76" s="55"/>
      <c r="K76" s="55"/>
      <c r="L76" s="55"/>
      <c r="M76" s="56">
        <v>0</v>
      </c>
      <c r="N76" s="55"/>
      <c r="O76" s="55"/>
      <c r="P76" s="55"/>
      <c r="Q76" s="57"/>
    </row>
    <row r="77" spans="1:17" s="65" customFormat="1" ht="12.75">
      <c r="A77" s="125"/>
      <c r="B77" s="145" t="s">
        <v>137</v>
      </c>
      <c r="C77" s="59">
        <v>8.909</v>
      </c>
      <c r="D77" s="59">
        <v>2.52</v>
      </c>
      <c r="E77" s="59">
        <v>0</v>
      </c>
      <c r="F77" s="59"/>
      <c r="G77" s="59">
        <v>0</v>
      </c>
      <c r="H77" s="59">
        <v>0</v>
      </c>
      <c r="I77" s="59">
        <v>0</v>
      </c>
      <c r="J77" s="59">
        <v>0</v>
      </c>
      <c r="K77" s="59">
        <v>8.909</v>
      </c>
      <c r="L77" s="59">
        <v>2.52</v>
      </c>
      <c r="M77" s="60">
        <v>55.86531401999999</v>
      </c>
      <c r="N77" s="59"/>
      <c r="O77" s="59"/>
      <c r="P77" s="59"/>
      <c r="Q77" s="61">
        <v>55.86531401999999</v>
      </c>
    </row>
    <row r="78" spans="1:17" s="54" customFormat="1" ht="12.75">
      <c r="A78" s="123"/>
      <c r="B78" s="143" t="s">
        <v>138</v>
      </c>
      <c r="C78" s="52"/>
      <c r="D78" s="51"/>
      <c r="E78" s="51"/>
      <c r="F78" s="51"/>
      <c r="G78" s="51"/>
      <c r="H78" s="51"/>
      <c r="I78" s="51"/>
      <c r="J78" s="51"/>
      <c r="K78" s="51"/>
      <c r="L78" s="51"/>
      <c r="M78" s="52"/>
      <c r="N78" s="51"/>
      <c r="O78" s="51"/>
      <c r="P78" s="51"/>
      <c r="Q78" s="53"/>
    </row>
    <row r="79" spans="1:17" s="58" customFormat="1" ht="25.5">
      <c r="A79" s="124">
        <v>44</v>
      </c>
      <c r="B79" s="144" t="s">
        <v>139</v>
      </c>
      <c r="C79" s="56">
        <v>0</v>
      </c>
      <c r="D79" s="55">
        <v>0</v>
      </c>
      <c r="E79" s="55"/>
      <c r="F79" s="55"/>
      <c r="G79" s="55"/>
      <c r="H79" s="55"/>
      <c r="I79" s="55"/>
      <c r="J79" s="55"/>
      <c r="K79" s="55"/>
      <c r="L79" s="55"/>
      <c r="M79" s="56">
        <v>0</v>
      </c>
      <c r="N79" s="55"/>
      <c r="O79" s="55"/>
      <c r="P79" s="55"/>
      <c r="Q79" s="57"/>
    </row>
    <row r="80" spans="1:17" s="58" customFormat="1" ht="38.25">
      <c r="A80" s="124">
        <v>45</v>
      </c>
      <c r="B80" s="144" t="s">
        <v>141</v>
      </c>
      <c r="C80" s="56">
        <v>0</v>
      </c>
      <c r="D80" s="55">
        <v>0</v>
      </c>
      <c r="E80" s="55"/>
      <c r="F80" s="55"/>
      <c r="G80" s="55"/>
      <c r="H80" s="55"/>
      <c r="I80" s="55"/>
      <c r="J80" s="55"/>
      <c r="K80" s="55"/>
      <c r="L80" s="55"/>
      <c r="M80" s="56">
        <v>0</v>
      </c>
      <c r="N80" s="55"/>
      <c r="O80" s="55"/>
      <c r="P80" s="55"/>
      <c r="Q80" s="57"/>
    </row>
    <row r="81" spans="1:17" s="58" customFormat="1" ht="38.25">
      <c r="A81" s="124">
        <v>46</v>
      </c>
      <c r="B81" s="144" t="s">
        <v>142</v>
      </c>
      <c r="C81" s="56">
        <v>0</v>
      </c>
      <c r="D81" s="55">
        <v>0</v>
      </c>
      <c r="E81" s="55"/>
      <c r="F81" s="55"/>
      <c r="G81" s="55"/>
      <c r="H81" s="55"/>
      <c r="I81" s="55"/>
      <c r="J81" s="55"/>
      <c r="K81" s="55"/>
      <c r="L81" s="55"/>
      <c r="M81" s="56">
        <v>0</v>
      </c>
      <c r="N81" s="55"/>
      <c r="O81" s="55"/>
      <c r="P81" s="55"/>
      <c r="Q81" s="57"/>
    </row>
    <row r="82" spans="1:17" s="58" customFormat="1" ht="25.5">
      <c r="A82" s="124">
        <v>47</v>
      </c>
      <c r="B82" s="144" t="s">
        <v>143</v>
      </c>
      <c r="C82" s="56">
        <v>0</v>
      </c>
      <c r="D82" s="55">
        <v>0</v>
      </c>
      <c r="E82" s="55"/>
      <c r="F82" s="55"/>
      <c r="G82" s="55"/>
      <c r="H82" s="55"/>
      <c r="I82" s="55"/>
      <c r="J82" s="55"/>
      <c r="K82" s="55"/>
      <c r="L82" s="55"/>
      <c r="M82" s="56">
        <v>0</v>
      </c>
      <c r="N82" s="55"/>
      <c r="O82" s="55"/>
      <c r="P82" s="55"/>
      <c r="Q82" s="57"/>
    </row>
    <row r="83" spans="1:17" s="58" customFormat="1" ht="25.5">
      <c r="A83" s="124">
        <v>48</v>
      </c>
      <c r="B83" s="144" t="s">
        <v>144</v>
      </c>
      <c r="C83" s="56">
        <v>0</v>
      </c>
      <c r="D83" s="55">
        <v>0</v>
      </c>
      <c r="E83" s="55"/>
      <c r="F83" s="55"/>
      <c r="G83" s="55"/>
      <c r="H83" s="55"/>
      <c r="I83" s="55"/>
      <c r="J83" s="55"/>
      <c r="K83" s="55"/>
      <c r="L83" s="55"/>
      <c r="M83" s="56">
        <v>0</v>
      </c>
      <c r="N83" s="55"/>
      <c r="O83" s="55"/>
      <c r="P83" s="55"/>
      <c r="Q83" s="57"/>
    </row>
    <row r="84" spans="1:17" s="58" customFormat="1" ht="25.5">
      <c r="A84" s="124">
        <v>49</v>
      </c>
      <c r="B84" s="144" t="s">
        <v>145</v>
      </c>
      <c r="C84" s="56">
        <v>0</v>
      </c>
      <c r="D84" s="55">
        <v>0</v>
      </c>
      <c r="E84" s="55"/>
      <c r="F84" s="55"/>
      <c r="G84" s="55"/>
      <c r="H84" s="55"/>
      <c r="I84" s="55"/>
      <c r="J84" s="55"/>
      <c r="K84" s="55"/>
      <c r="L84" s="55"/>
      <c r="M84" s="56">
        <v>0</v>
      </c>
      <c r="N84" s="55"/>
      <c r="O84" s="55"/>
      <c r="P84" s="55"/>
      <c r="Q84" s="57"/>
    </row>
    <row r="85" spans="1:17" s="58" customFormat="1" ht="38.25">
      <c r="A85" s="124">
        <v>50</v>
      </c>
      <c r="B85" s="144" t="s">
        <v>146</v>
      </c>
      <c r="C85" s="56">
        <v>0</v>
      </c>
      <c r="D85" s="55">
        <v>0</v>
      </c>
      <c r="E85" s="55"/>
      <c r="F85" s="55"/>
      <c r="G85" s="55"/>
      <c r="H85" s="55"/>
      <c r="I85" s="55"/>
      <c r="J85" s="55"/>
      <c r="K85" s="55"/>
      <c r="L85" s="55"/>
      <c r="M85" s="56">
        <v>0</v>
      </c>
      <c r="N85" s="55"/>
      <c r="O85" s="55"/>
      <c r="P85" s="55"/>
      <c r="Q85" s="57"/>
    </row>
    <row r="86" spans="1:17" s="58" customFormat="1" ht="25.5">
      <c r="A86" s="124">
        <v>51</v>
      </c>
      <c r="B86" s="144" t="s">
        <v>147</v>
      </c>
      <c r="C86" s="56">
        <v>0</v>
      </c>
      <c r="D86" s="55">
        <v>0</v>
      </c>
      <c r="E86" s="55"/>
      <c r="F86" s="55"/>
      <c r="G86" s="55"/>
      <c r="H86" s="55"/>
      <c r="I86" s="55"/>
      <c r="J86" s="55"/>
      <c r="K86" s="55"/>
      <c r="L86" s="55"/>
      <c r="M86" s="56">
        <v>0</v>
      </c>
      <c r="N86" s="55"/>
      <c r="O86" s="55"/>
      <c r="P86" s="55"/>
      <c r="Q86" s="57"/>
    </row>
    <row r="87" spans="1:17" s="58" customFormat="1" ht="25.5">
      <c r="A87" s="124">
        <v>52</v>
      </c>
      <c r="B87" s="144" t="s">
        <v>148</v>
      </c>
      <c r="C87" s="56">
        <v>0</v>
      </c>
      <c r="D87" s="55">
        <v>0</v>
      </c>
      <c r="E87" s="55"/>
      <c r="F87" s="55"/>
      <c r="G87" s="55"/>
      <c r="H87" s="55"/>
      <c r="I87" s="55"/>
      <c r="J87" s="55"/>
      <c r="K87" s="55"/>
      <c r="L87" s="55"/>
      <c r="M87" s="56">
        <v>0</v>
      </c>
      <c r="N87" s="55"/>
      <c r="O87" s="55"/>
      <c r="P87" s="55"/>
      <c r="Q87" s="57"/>
    </row>
    <row r="88" spans="1:17" s="58" customFormat="1" ht="25.5">
      <c r="A88" s="124">
        <v>53</v>
      </c>
      <c r="B88" s="144" t="s">
        <v>149</v>
      </c>
      <c r="C88" s="56">
        <v>0</v>
      </c>
      <c r="D88" s="55">
        <v>0</v>
      </c>
      <c r="E88" s="55"/>
      <c r="F88" s="55"/>
      <c r="G88" s="55"/>
      <c r="H88" s="55"/>
      <c r="I88" s="55"/>
      <c r="J88" s="55"/>
      <c r="K88" s="55"/>
      <c r="L88" s="55"/>
      <c r="M88" s="56">
        <v>0</v>
      </c>
      <c r="N88" s="55"/>
      <c r="O88" s="55"/>
      <c r="P88" s="55"/>
      <c r="Q88" s="57"/>
    </row>
    <row r="89" spans="1:17" s="65" customFormat="1" ht="12.75">
      <c r="A89" s="125"/>
      <c r="B89" s="145" t="s">
        <v>183</v>
      </c>
      <c r="C89" s="62">
        <v>0</v>
      </c>
      <c r="D89" s="63">
        <v>0</v>
      </c>
      <c r="E89" s="63"/>
      <c r="F89" s="63"/>
      <c r="G89" s="63"/>
      <c r="H89" s="63"/>
      <c r="I89" s="63"/>
      <c r="J89" s="63"/>
      <c r="K89" s="63"/>
      <c r="L89" s="63"/>
      <c r="M89" s="62">
        <v>0</v>
      </c>
      <c r="N89" s="63"/>
      <c r="O89" s="63"/>
      <c r="P89" s="63"/>
      <c r="Q89" s="64">
        <v>0</v>
      </c>
    </row>
    <row r="90" spans="1:17" s="54" customFormat="1" ht="12.75">
      <c r="A90" s="123"/>
      <c r="B90" s="143" t="s">
        <v>180</v>
      </c>
      <c r="C90" s="131">
        <v>0</v>
      </c>
      <c r="D90" s="131">
        <v>0</v>
      </c>
      <c r="E90" s="131"/>
      <c r="F90" s="131"/>
      <c r="G90" s="131"/>
      <c r="H90" s="131"/>
      <c r="I90" s="131"/>
      <c r="J90" s="131"/>
      <c r="K90" s="131"/>
      <c r="L90" s="131"/>
      <c r="M90" s="132">
        <v>83.73714288</v>
      </c>
      <c r="N90" s="131">
        <v>0</v>
      </c>
      <c r="O90" s="131">
        <v>0</v>
      </c>
      <c r="P90" s="131">
        <v>5.38637279</v>
      </c>
      <c r="Q90" s="133">
        <v>78.35077009</v>
      </c>
    </row>
    <row r="91" spans="1:17" s="58" customFormat="1" ht="38.25">
      <c r="A91" s="124">
        <v>54</v>
      </c>
      <c r="B91" s="144" t="s">
        <v>152</v>
      </c>
      <c r="C91" s="56">
        <v>0</v>
      </c>
      <c r="D91" s="55">
        <v>0</v>
      </c>
      <c r="E91" s="55"/>
      <c r="F91" s="55"/>
      <c r="G91" s="55"/>
      <c r="H91" s="55"/>
      <c r="I91" s="55"/>
      <c r="J91" s="55"/>
      <c r="K91" s="55"/>
      <c r="L91" s="55"/>
      <c r="M91" s="56">
        <v>0</v>
      </c>
      <c r="N91" s="55"/>
      <c r="O91" s="55"/>
      <c r="P91" s="55"/>
      <c r="Q91" s="57"/>
    </row>
    <row r="92" spans="1:17" s="58" customFormat="1" ht="38.25">
      <c r="A92" s="124">
        <v>55</v>
      </c>
      <c r="B92" s="144" t="s">
        <v>153</v>
      </c>
      <c r="C92" s="56">
        <v>0</v>
      </c>
      <c r="D92" s="55">
        <v>0</v>
      </c>
      <c r="E92" s="55"/>
      <c r="F92" s="55"/>
      <c r="G92" s="55"/>
      <c r="H92" s="55"/>
      <c r="I92" s="55"/>
      <c r="J92" s="55"/>
      <c r="K92" s="55"/>
      <c r="L92" s="55"/>
      <c r="M92" s="56">
        <v>0</v>
      </c>
      <c r="N92" s="55"/>
      <c r="O92" s="55"/>
      <c r="P92" s="55"/>
      <c r="Q92" s="57"/>
    </row>
    <row r="93" spans="1:17" s="58" customFormat="1" ht="25.5">
      <c r="A93" s="124">
        <v>56</v>
      </c>
      <c r="B93" s="144" t="s">
        <v>154</v>
      </c>
      <c r="C93" s="56">
        <v>0</v>
      </c>
      <c r="D93" s="55">
        <v>0</v>
      </c>
      <c r="E93" s="55"/>
      <c r="F93" s="55"/>
      <c r="G93" s="55"/>
      <c r="H93" s="55"/>
      <c r="I93" s="55"/>
      <c r="J93" s="55"/>
      <c r="K93" s="55"/>
      <c r="L93" s="55"/>
      <c r="M93" s="56">
        <v>0</v>
      </c>
      <c r="N93" s="55"/>
      <c r="O93" s="55"/>
      <c r="P93" s="55"/>
      <c r="Q93" s="57"/>
    </row>
    <row r="94" spans="1:17" s="58" customFormat="1" ht="25.5">
      <c r="A94" s="124">
        <v>57</v>
      </c>
      <c r="B94" s="144" t="s">
        <v>155</v>
      </c>
      <c r="C94" s="56">
        <v>0</v>
      </c>
      <c r="D94" s="55">
        <v>0</v>
      </c>
      <c r="E94" s="55"/>
      <c r="F94" s="55"/>
      <c r="G94" s="55"/>
      <c r="H94" s="55"/>
      <c r="I94" s="55"/>
      <c r="J94" s="55"/>
      <c r="K94" s="55"/>
      <c r="L94" s="55"/>
      <c r="M94" s="56">
        <v>83.73714288</v>
      </c>
      <c r="N94" s="55"/>
      <c r="O94" s="55"/>
      <c r="P94" s="55">
        <v>5.38637279</v>
      </c>
      <c r="Q94" s="57">
        <v>78.35077009</v>
      </c>
    </row>
    <row r="95" spans="1:17" s="54" customFormat="1" ht="12.75">
      <c r="A95" s="123"/>
      <c r="B95" s="143" t="s">
        <v>181</v>
      </c>
      <c r="C95" s="132">
        <v>0</v>
      </c>
      <c r="D95" s="131">
        <v>0</v>
      </c>
      <c r="E95" s="131"/>
      <c r="F95" s="131"/>
      <c r="G95" s="131"/>
      <c r="H95" s="131"/>
      <c r="I95" s="131"/>
      <c r="J95" s="131"/>
      <c r="K95" s="131"/>
      <c r="L95" s="131"/>
      <c r="M95" s="132">
        <v>266.199363712</v>
      </c>
      <c r="N95" s="131">
        <v>3.361094</v>
      </c>
      <c r="O95" s="131">
        <v>24.974534356000003</v>
      </c>
      <c r="P95" s="131">
        <v>221.09745494600003</v>
      </c>
      <c r="Q95" s="133">
        <v>16.76628041</v>
      </c>
    </row>
    <row r="96" spans="1:17" s="58" customFormat="1" ht="38.25">
      <c r="A96" s="124">
        <v>58</v>
      </c>
      <c r="B96" s="144" t="s">
        <v>61</v>
      </c>
      <c r="C96" s="56">
        <v>0</v>
      </c>
      <c r="D96" s="55">
        <v>0</v>
      </c>
      <c r="E96" s="55"/>
      <c r="F96" s="55"/>
      <c r="G96" s="55"/>
      <c r="H96" s="55"/>
      <c r="I96" s="55"/>
      <c r="J96" s="55"/>
      <c r="K96" s="55"/>
      <c r="L96" s="55"/>
      <c r="M96" s="56">
        <v>2.6853655420000004</v>
      </c>
      <c r="N96" s="55">
        <v>0.106372</v>
      </c>
      <c r="O96" s="55">
        <v>0.311534356</v>
      </c>
      <c r="P96" s="55">
        <v>2.0992254360000002</v>
      </c>
      <c r="Q96" s="57">
        <v>0.16823375000000002</v>
      </c>
    </row>
    <row r="97" spans="1:17" s="58" customFormat="1" ht="12.75">
      <c r="A97" s="124">
        <v>59</v>
      </c>
      <c r="B97" s="144" t="s">
        <v>158</v>
      </c>
      <c r="C97" s="56">
        <v>0</v>
      </c>
      <c r="D97" s="55">
        <v>0</v>
      </c>
      <c r="E97" s="55"/>
      <c r="F97" s="55"/>
      <c r="G97" s="55"/>
      <c r="H97" s="55"/>
      <c r="I97" s="55"/>
      <c r="J97" s="55"/>
      <c r="K97" s="55"/>
      <c r="L97" s="55"/>
      <c r="M97" s="56">
        <v>45.663422000000004</v>
      </c>
      <c r="N97" s="55">
        <v>3.254722</v>
      </c>
      <c r="O97" s="55">
        <v>24.663000000000004</v>
      </c>
      <c r="P97" s="55">
        <v>12.4466</v>
      </c>
      <c r="Q97" s="57">
        <v>5.2991</v>
      </c>
    </row>
    <row r="98" spans="1:17" s="58" customFormat="1" ht="25.5">
      <c r="A98" s="124">
        <v>60</v>
      </c>
      <c r="B98" s="144" t="s">
        <v>159</v>
      </c>
      <c r="C98" s="56">
        <v>0</v>
      </c>
      <c r="D98" s="55">
        <v>0</v>
      </c>
      <c r="E98" s="55"/>
      <c r="F98" s="55"/>
      <c r="G98" s="55"/>
      <c r="H98" s="55"/>
      <c r="I98" s="55"/>
      <c r="J98" s="55"/>
      <c r="K98" s="55"/>
      <c r="L98" s="55"/>
      <c r="M98" s="56">
        <v>0</v>
      </c>
      <c r="N98" s="55">
        <v>0</v>
      </c>
      <c r="O98" s="55">
        <v>0</v>
      </c>
      <c r="P98" s="55"/>
      <c r="Q98" s="57"/>
    </row>
    <row r="99" spans="1:17" s="58" customFormat="1" ht="25.5">
      <c r="A99" s="124">
        <v>61</v>
      </c>
      <c r="B99" s="144" t="s">
        <v>160</v>
      </c>
      <c r="C99" s="56">
        <v>0</v>
      </c>
      <c r="D99" s="55">
        <v>0</v>
      </c>
      <c r="E99" s="55"/>
      <c r="F99" s="55"/>
      <c r="G99" s="55"/>
      <c r="H99" s="55"/>
      <c r="I99" s="55"/>
      <c r="J99" s="55"/>
      <c r="K99" s="55"/>
      <c r="L99" s="55"/>
      <c r="M99" s="56">
        <v>200</v>
      </c>
      <c r="N99" s="55"/>
      <c r="O99" s="55"/>
      <c r="P99" s="55">
        <v>200</v>
      </c>
      <c r="Q99" s="57"/>
    </row>
    <row r="100" spans="1:17" s="58" customFormat="1" ht="38.25">
      <c r="A100" s="124">
        <v>62</v>
      </c>
      <c r="B100" s="144" t="s">
        <v>161</v>
      </c>
      <c r="C100" s="56">
        <v>0</v>
      </c>
      <c r="D100" s="55">
        <v>0</v>
      </c>
      <c r="E100" s="55"/>
      <c r="F100" s="55"/>
      <c r="G100" s="55"/>
      <c r="H100" s="55"/>
      <c r="I100" s="55"/>
      <c r="J100" s="55"/>
      <c r="K100" s="55"/>
      <c r="L100" s="55"/>
      <c r="M100" s="56">
        <v>10.73482524</v>
      </c>
      <c r="N100" s="55"/>
      <c r="O100" s="55"/>
      <c r="P100" s="55"/>
      <c r="Q100" s="57">
        <v>10.73482524</v>
      </c>
    </row>
    <row r="101" spans="1:17" s="58" customFormat="1" ht="12.75">
      <c r="A101" s="124">
        <v>63</v>
      </c>
      <c r="B101" s="144" t="s">
        <v>162</v>
      </c>
      <c r="C101" s="56">
        <v>0</v>
      </c>
      <c r="D101" s="55">
        <v>0</v>
      </c>
      <c r="E101" s="55"/>
      <c r="F101" s="55"/>
      <c r="G101" s="55"/>
      <c r="H101" s="55"/>
      <c r="I101" s="55"/>
      <c r="J101" s="55"/>
      <c r="K101" s="55"/>
      <c r="L101" s="55"/>
      <c r="M101" s="56">
        <v>3.20793001</v>
      </c>
      <c r="N101" s="134"/>
      <c r="O101" s="134"/>
      <c r="P101" s="134">
        <v>3.20793001</v>
      </c>
      <c r="Q101" s="153"/>
    </row>
    <row r="102" spans="1:17" s="58" customFormat="1" ht="26.25" thickBot="1">
      <c r="A102" s="148">
        <v>64</v>
      </c>
      <c r="B102" s="149" t="s">
        <v>163</v>
      </c>
      <c r="C102" s="135">
        <v>0</v>
      </c>
      <c r="D102" s="136">
        <v>0</v>
      </c>
      <c r="E102" s="136"/>
      <c r="F102" s="136"/>
      <c r="G102" s="136"/>
      <c r="H102" s="136"/>
      <c r="I102" s="136"/>
      <c r="J102" s="136"/>
      <c r="K102" s="136"/>
      <c r="L102" s="136"/>
      <c r="M102" s="135">
        <v>3.9078209200000003</v>
      </c>
      <c r="N102" s="136"/>
      <c r="O102" s="136"/>
      <c r="P102" s="136">
        <v>3.3436995</v>
      </c>
      <c r="Q102" s="137">
        <v>0.5641214200000001</v>
      </c>
    </row>
  </sheetData>
  <sheetProtection/>
  <mergeCells count="18">
    <mergeCell ref="A2:Q2"/>
    <mergeCell ref="A5:A9"/>
    <mergeCell ref="B5:B9"/>
    <mergeCell ref="K8:L8"/>
    <mergeCell ref="M7:M9"/>
    <mergeCell ref="N7:Q7"/>
    <mergeCell ref="N8:N9"/>
    <mergeCell ref="P8:P9"/>
    <mergeCell ref="Q8:Q9"/>
    <mergeCell ref="O8:O9"/>
    <mergeCell ref="C6:L6"/>
    <mergeCell ref="C7:D8"/>
    <mergeCell ref="M6:Q6"/>
    <mergeCell ref="C5:Q5"/>
    <mergeCell ref="E8:F8"/>
    <mergeCell ref="E7:L7"/>
    <mergeCell ref="G8:H8"/>
    <mergeCell ref="I8:J8"/>
  </mergeCells>
  <printOptions horizontalCentered="1"/>
  <pageMargins left="0.1968503937007874" right="0.1968503937007874" top="0.3937007874015748" bottom="0.1968503937007874" header="0.31496062992125984" footer="0.31496062992125984"/>
  <pageSetup fitToHeight="4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Щукина Элина Васильевна</cp:lastModifiedBy>
  <cp:lastPrinted>2013-07-02T04:17:44Z</cp:lastPrinted>
  <dcterms:created xsi:type="dcterms:W3CDTF">2011-10-26T07:19:04Z</dcterms:created>
  <dcterms:modified xsi:type="dcterms:W3CDTF">2013-07-26T11:17:10Z</dcterms:modified>
  <cp:category/>
  <cp:version/>
  <cp:contentType/>
  <cp:contentStatus/>
</cp:coreProperties>
</file>